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ol Inventory" sheetId="1" state="visible" r:id="rId3"/>
    <sheet name="Scoring Matrix" sheetId="2" state="visible" r:id="rId4"/>
    <sheet name="TCO Calculator" sheetId="3" state="visible" r:id="rId5"/>
    <sheet name="Consolidation Roadmap" sheetId="4" state="visible" r:id="rId6"/>
    <sheet name="Scoring Gui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<sst xmlns="http://schemas.openxmlformats.org/spreadsheetml/2006/main" count="161" uniqueCount="137">
  <si>
    <t xml:space="preserve">MarTech Stack Audit Template</t>
  </si>
  <si>
    <t xml:space="preserve">Step 1: Complete your tool inventory below. Blue cells are input fields; the first five rows are sample data.</t>
  </si>
  <si>
    <t xml:space="preserve">Tool Name</t>
  </si>
  <si>
    <t xml:space="preserve">Category</t>
  </si>
  <si>
    <t xml:space="preserve">Primary Function</t>
  </si>
  <si>
    <t xml:space="preserve">Annual Cost ($)</t>
  </si>
  <si>
    <t xml:space="preserve">Licensed Seats</t>
  </si>
  <si>
    <t xml:space="preserve">Active Users</t>
  </si>
  <si>
    <t xml:space="preserve">Seat Utilization %</t>
  </si>
  <si>
    <t xml:space="preserve">Integrates With</t>
  </si>
  <si>
    <t xml:space="preserve">Contract Renewal</t>
  </si>
  <si>
    <t xml:space="preserve">Owner</t>
  </si>
  <si>
    <t xml:space="preserve">Shadow IT?</t>
  </si>
  <si>
    <t xml:space="preserve">Notes</t>
  </si>
  <si>
    <t xml:space="preserve">HubSpot</t>
  </si>
  <si>
    <t xml:space="preserve">CRM</t>
  </si>
  <si>
    <t xml:space="preserve">Contact management, deals, pipeline</t>
  </si>
  <si>
    <t xml:space="preserve">GA4, LinkedIn Ads, Slack</t>
  </si>
  <si>
    <t xml:space="preserve">2026-09-15</t>
  </si>
  <si>
    <t xml:space="preserve">Marketing Ops</t>
  </si>
  <si>
    <t xml:space="preserve">No</t>
  </si>
  <si>
    <t xml:space="preserve">Core platform</t>
  </si>
  <si>
    <t xml:space="preserve">Google Analytics 4</t>
  </si>
  <si>
    <t xml:space="preserve">Analytics</t>
  </si>
  <si>
    <t xml:space="preserve">Web analytics, user behavior</t>
  </si>
  <si>
    <t xml:space="preserve">HubSpot, Google Ads</t>
  </si>
  <si>
    <t xml:space="preserve">N/A</t>
  </si>
  <si>
    <t xml:space="preserve">Free tier</t>
  </si>
  <si>
    <t xml:space="preserve">Mailchimp</t>
  </si>
  <si>
    <t xml:space="preserve">Email</t>
  </si>
  <si>
    <t xml:space="preserve">Newsletter distribution</t>
  </si>
  <si>
    <t xml:space="preserve">None</t>
  </si>
  <si>
    <t xml:space="preserve">2026-06-01</t>
  </si>
  <si>
    <t xml:space="preserve">Content Lead</t>
  </si>
  <si>
    <t xml:space="preserve">Overlaps with HubSpot email</t>
  </si>
  <si>
    <t xml:space="preserve">Canva</t>
  </si>
  <si>
    <t xml:space="preserve">Content Creation</t>
  </si>
  <si>
    <t xml:space="preserve">Visual content design</t>
  </si>
  <si>
    <t xml:space="preserve">2026-12-01</t>
  </si>
  <si>
    <t xml:space="preserve">Hootsuite</t>
  </si>
  <si>
    <t xml:space="preserve">Social Media</t>
  </si>
  <si>
    <t xml:space="preserve">Social scheduling and monitoring</t>
  </si>
  <si>
    <t xml:space="preserve">2026-08-15</t>
  </si>
  <si>
    <t xml:space="preserve">Social Manager</t>
  </si>
  <si>
    <t xml:space="preserve">INVENTORY SUMMARY</t>
  </si>
  <si>
    <t xml:space="preserve">Total Tools</t>
  </si>
  <si>
    <t xml:space="preserve">Total Annual Cost ($)</t>
  </si>
  <si>
    <t xml:space="preserve">Avg Seat Utilization</t>
  </si>
  <si>
    <t xml:space="preserve">Shadow IT Count</t>
  </si>
  <si>
    <t xml:space="preserve">MarTech Stack Scoring Matrix</t>
  </si>
  <si>
    <t xml:space="preserve">Step 2: Score each tool 1-5 on four dimensions. Tools scoring &lt;8/20 are consolidation candidates.</t>
  </si>
  <si>
    <t xml:space="preserve">Utilization
(1-5)</t>
  </si>
  <si>
    <t xml:space="preserve">Integration
(1-5)</t>
  </si>
  <si>
    <t xml:space="preserve">Overlap
(1-5, 5=unique)</t>
  </si>
  <si>
    <t xml:space="preserve">ROI Clarity
(1-5)</t>
  </si>
  <si>
    <t xml:space="preserve">Total
(/20)</t>
  </si>
  <si>
    <t xml:space="preserve">Priority</t>
  </si>
  <si>
    <t xml:space="preserve">Action</t>
  </si>
  <si>
    <t xml:space="preserve">SCORING SUMMARY</t>
  </si>
  <si>
    <t xml:space="preserve">Tools Scored</t>
  </si>
  <si>
    <t xml:space="preserve">Average Score</t>
  </si>
  <si>
    <t xml:space="preserve">Keep (16-20)</t>
  </si>
  <si>
    <t xml:space="preserve">Optimize (12-15)</t>
  </si>
  <si>
    <t xml:space="preserve">Review (8-11)</t>
  </si>
  <si>
    <t xml:space="preserve">Eliminate (&lt;8)</t>
  </si>
  <si>
    <t xml:space="preserve">Potential Annual Savings ($)</t>
  </si>
  <si>
    <t xml:space="preserve">Total Cost of Ownership Calculator</t>
  </si>
  <si>
    <t xml:space="preserve">Calculate the true cost of each tool beyond license fees.</t>
  </si>
  <si>
    <t xml:space="preserve">Annual License ($)</t>
  </si>
  <si>
    <t xml:space="preserve">Implementation ($)</t>
  </si>
  <si>
    <t xml:space="preserve">Integration Maint. ($)</t>
  </si>
  <si>
    <t xml:space="preserve">Staff Time ($/yr)</t>
  </si>
  <si>
    <t xml:space="preserve">True TCO ($)</t>
  </si>
  <si>
    <t xml:space="preserve">TCO SUMMARY</t>
  </si>
  <si>
    <t xml:space="preserve">Total License Cost ($)</t>
  </si>
  <si>
    <t xml:space="preserve">Total True TCO ($)</t>
  </si>
  <si>
    <t xml:space="preserve">TCO Multiplier</t>
  </si>
  <si>
    <t xml:space="preserve">Unused capability estimate (Gartner 2023: 33% used)</t>
  </si>
  <si>
    <t xml:space="preserve">30-60-90 Day Consolidation Roadmap</t>
  </si>
  <si>
    <t xml:space="preserve">Plan your stack consolidation in three phases.</t>
  </si>
  <si>
    <t xml:space="preserve">Days 1-30: Audit &amp; Score</t>
  </si>
  <si>
    <t xml:space="preserve">#</t>
  </si>
  <si>
    <t xml:space="preserve">Task</t>
  </si>
  <si>
    <t xml:space="preserve">Due Date</t>
  </si>
  <si>
    <t xml:space="preserve">Status</t>
  </si>
  <si>
    <t xml:space="preserve">Complete tool inventory (Sheet 1)</t>
  </si>
  <si>
    <t xml:space="preserve">Score all tools on 4 dimensions (Sheet 2)</t>
  </si>
  <si>
    <t xml:space="preserve">Calculate true TCO for each tool (Sheet 3)</t>
  </si>
  <si>
    <t xml:space="preserve">Identify 'Eliminate' and 'Review' candidates</t>
  </si>
  <si>
    <t xml:space="preserve">Map all data flows and integration dependencies</t>
  </si>
  <si>
    <t xml:space="preserve">Stakeholder interviews — who uses what and why?</t>
  </si>
  <si>
    <t xml:space="preserve">Document shadow IT and unsanctioned tools</t>
  </si>
  <si>
    <t xml:space="preserve">Days 31-60: Eliminate &amp; Consolidate</t>
  </si>
  <si>
    <t xml:space="preserve">Cancel tools scored 'Eliminate' at next renewal</t>
  </si>
  <si>
    <t xml:space="preserve">Migrate data from eliminated tools</t>
  </si>
  <si>
    <t xml:space="preserve">Consolidate overlapping functionality</t>
  </si>
  <si>
    <t xml:space="preserve">Renegotiate contracts for 'Optimize' tools</t>
  </si>
  <si>
    <t xml:space="preserve">Test replacement workflows before full cutover</t>
  </si>
  <si>
    <t xml:space="preserve">Train team on consolidated tool usage</t>
  </si>
  <si>
    <t xml:space="preserve">Update integration architecture documentation</t>
  </si>
  <si>
    <t xml:space="preserve">Days 61-90: Govern &amp; Monitor</t>
  </si>
  <si>
    <t xml:space="preserve">Assign formal stack owner (Marketing Ops lead)</t>
  </si>
  <si>
    <t xml:space="preserve">Establish quarterly audit cadence</t>
  </si>
  <si>
    <t xml:space="preserve">Create new tool request intake process</t>
  </si>
  <si>
    <t xml:space="preserve">Set utilization targets per tool</t>
  </si>
  <si>
    <t xml:space="preserve">Build monitoring dashboard for stack health</t>
  </si>
  <si>
    <t xml:space="preserve">Document governance policies and approval workflows</t>
  </si>
  <si>
    <t xml:space="preserve">Schedule 6-month comprehensive review</t>
  </si>
  <si>
    <t xml:space="preserve">Scoring Guide: How to Rate Each Dimension</t>
  </si>
  <si>
    <t xml:space="preserve">Utilization</t>
  </si>
  <si>
    <t xml:space="preserve">What percentage of purchased features does the team actively use?</t>
  </si>
  <si>
    <t xml:space="preserve">&lt;20% of features used — team barely touches the tool</t>
  </si>
  <si>
    <t xml:space="preserve">20-35% — basic features only, advanced capabilities ignored</t>
  </si>
  <si>
    <t xml:space="preserve">35-50% — moderate use but significant untapped potential</t>
  </si>
  <si>
    <t xml:space="preserve">50-70% — good adoption, team actively explores features</t>
  </si>
  <si>
    <t xml:space="preserve">&gt;70% — deep usage, team uses most capabilities</t>
  </si>
  <si>
    <t xml:space="preserve">Integration Quality</t>
  </si>
  <si>
    <t xml:space="preserve">How reliably does data flow to and from this tool?</t>
  </si>
  <si>
    <t xml:space="preserve">Manual CSV exports — no automated connections</t>
  </si>
  <si>
    <t xml:space="preserve">One-way sync only, frequent breaks or data lag &gt;24hrs</t>
  </si>
  <si>
    <t xml:space="preserve">Bi-directional sync but requires Zapier/middleware workarounds</t>
  </si>
  <si>
    <t xml:space="preserve">Native integration, reliable, minimal maintenance</t>
  </si>
  <si>
    <t xml:space="preserve">Real-time bi-directional sync, zero manual workarounds</t>
  </si>
  <si>
    <t xml:space="preserve">Overlap</t>
  </si>
  <si>
    <t xml:space="preserve">Does another tool in the stack deliver similar or identical functionality?</t>
  </si>
  <si>
    <t xml:space="preserve">80%+ overlap — another tool does nearly everything this does</t>
  </si>
  <si>
    <t xml:space="preserve">60-80% overlap — significant redundancy</t>
  </si>
  <si>
    <t xml:space="preserve">40-60% overlap — some shared features but distinct use cases</t>
  </si>
  <si>
    <t xml:space="preserve">20-40% overlap — mostly unique with minor feature duplication</t>
  </si>
  <si>
    <t xml:space="preserve">Unique capability — no other tool in stack replicates this</t>
  </si>
  <si>
    <t xml:space="preserve">ROI Clarity</t>
  </si>
  <si>
    <t xml:space="preserve">Can you tie this tool's output to revenue, pipeline, or measurable efficiency?</t>
  </si>
  <si>
    <t xml:space="preserve">No measurable impact — can't attribute any business outcome</t>
  </si>
  <si>
    <t xml:space="preserve">Anecdotal value — 'we think it helps' but no data</t>
  </si>
  <si>
    <t xml:space="preserve">Indirect efficiency gains — saves time but hard to quantify</t>
  </si>
  <si>
    <t xml:space="preserve">Clear efficiency ROI — measurable time/cost savings documented</t>
  </si>
  <si>
    <t xml:space="preserve">Direct revenue attribution — proven pipeline or revenue impact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</si>
</sst>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\$#,##0"/>
    <numFmt numFmtId="167" formatCode="0.0"/>
    <numFmt numFmtId="168" formatCode="0.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3A5C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A3A5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DC2626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3A5C"/>
        <bgColor rgb="FF333333"/>
      </patternFill>
    </fill>
    <fill>
      <patternFill patternType="solid">
        <fgColor rgb="FFEEF4FB"/>
        <bgColor rgb="FFF8FAFC"/>
      </patternFill>
    </fill>
    <fill>
      <patternFill patternType="solid">
        <fgColor rgb="FFF8FAFC"/>
        <bgColor rgb="FFFFFFFF"/>
      </patternFill>
    </fill>
    <fill>
      <patternFill patternType="solid">
        <fgColor rgb="FFD97706"/>
        <bgColor rgb="FFFF9900"/>
      </patternFill>
    </fill>
    <fill>
      <patternFill patternType="solid">
        <fgColor rgb="FF16A34A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FEE2E2"/>
        </patternFill>
      </fill>
    </dxf>
    <dxf>
      <fill>
        <patternFill>
          <bgColor rgb="FFDCFCE7"/>
        </patternFill>
      </fill>
    </dxf>
    <dxf>
      <fill>
        <patternFill>
          <bgColor rgb="FFFEF3C7"/>
        </patternFill>
      </fill>
    </dxf>
    <dxf>
      <fill>
        <patternFill>
          <bgColor rgb="FFFEF9C3"/>
        </patternFill>
      </fill>
    </dxf>
    <dxf>
      <font>
        <b val="1"/>
        <color rgb="FFDC2626"/>
      </font>
      <fill>
        <patternFill>
          <bgColor rgb="FFFEE2E2"/>
        </patternFill>
      </fill>
    </dxf>
    <dxf>
      <font>
        <b val="1"/>
        <color rgb="FF16A34A"/>
      </font>
      <fill>
        <patternFill>
          <bgColor rgb="FFDCFCE7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EF9C3"/>
      <rgbColor rgb="FFDCFCE7"/>
      <rgbColor rgb="FF660066"/>
      <rgbColor rgb="FFFF8080"/>
      <rgbColor rgb="FF0066CC"/>
      <rgbColor rgb="FFF8FA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E2E8F0"/>
      <rgbColor rgb="FFFEF3C7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D97706"/>
      <rgbColor rgb="FF64748B"/>
      <rgbColor rgb="FF969696"/>
      <rgbColor rgb="FF1A3A5C"/>
      <rgbColor rgb="FF16A34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8"/>
    <col collapsed="false" customWidth="true" hidden="false" outlineLevel="0" max="3" min="3" style="1" width="30"/>
    <col collapsed="false" customWidth="true" hidden="false" outlineLevel="0" max="6" min="4" style="1" width="14"/>
    <col collapsed="false" customWidth="true" hidden="false" outlineLevel="0" max="7" min="7" style="1" width="16"/>
    <col collapsed="false" customWidth="true" hidden="false" outlineLevel="0" max="8" min="8" style="1" width="25"/>
    <col collapsed="false" customWidth="true" hidden="false" outlineLevel="0" max="10" min="9" style="1" width="16"/>
    <col collapsed="false" customWidth="true" hidden="false" outlineLevel="0" max="11" min="11" style="1" width="12"/>
    <col collapsed="false" customWidth="true" hidden="false" outlineLevel="0" max="12" min="12" style="1" width="25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customFormat="false" ht="26.2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customFormat="false" ht="23.25" hidden="false" customHeight="true" outlineLevel="0" collapsed="false">
      <c r="A5" s="5" t="s">
        <v>14</v>
      </c>
      <c r="B5" s="5" t="s">
        <v>15</v>
      </c>
      <c r="C5" s="5" t="s">
        <v>16</v>
      </c>
      <c r="D5" s="5" t="n">
        <v>12000</v>
      </c>
      <c r="E5" s="5" t="n">
        <v>25</v>
      </c>
      <c r="F5" s="5" t="n">
        <v>18</v>
      </c>
      <c r="G5" s="6" t="n">
        <f aca="false">IF(E5&gt;0,F5/E5,0)</f>
        <v>0.72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</row>
    <row r="6" customFormat="false" ht="15" hidden="false" customHeight="true" outlineLevel="0" collapsed="false">
      <c r="A6" s="5" t="s">
        <v>22</v>
      </c>
      <c r="B6" s="5" t="s">
        <v>23</v>
      </c>
      <c r="C6" s="5" t="s">
        <v>24</v>
      </c>
      <c r="D6" s="5" t="n">
        <v>0</v>
      </c>
      <c r="E6" s="5" t="n">
        <v>50</v>
      </c>
      <c r="F6" s="5" t="n">
        <v>12</v>
      </c>
      <c r="G6" s="6" t="n">
        <f aca="false">IF(E6&gt;0,F6/E6,0)</f>
        <v>0.24</v>
      </c>
      <c r="H6" s="5" t="s">
        <v>25</v>
      </c>
      <c r="I6" s="5" t="s">
        <v>26</v>
      </c>
      <c r="J6" s="5" t="s">
        <v>19</v>
      </c>
      <c r="K6" s="5" t="s">
        <v>20</v>
      </c>
      <c r="L6" s="5" t="s">
        <v>27</v>
      </c>
    </row>
    <row r="7" customFormat="false" ht="15" hidden="false" customHeight="true" outlineLevel="0" collapsed="false">
      <c r="A7" s="5" t="s">
        <v>28</v>
      </c>
      <c r="B7" s="5" t="s">
        <v>29</v>
      </c>
      <c r="C7" s="5" t="s">
        <v>30</v>
      </c>
      <c r="D7" s="5" t="n">
        <v>3600</v>
      </c>
      <c r="E7" s="5" t="n">
        <v>5</v>
      </c>
      <c r="F7" s="5" t="n">
        <v>2</v>
      </c>
      <c r="G7" s="6" t="n">
        <f aca="false">IF(E7&gt;0,F7/E7,0)</f>
        <v>0.4</v>
      </c>
      <c r="H7" s="5" t="s">
        <v>31</v>
      </c>
      <c r="I7" s="5" t="s">
        <v>32</v>
      </c>
      <c r="J7" s="5" t="s">
        <v>33</v>
      </c>
      <c r="K7" s="5" t="s">
        <v>20</v>
      </c>
      <c r="L7" s="5" t="s">
        <v>34</v>
      </c>
    </row>
    <row r="8" customFormat="false" ht="15" hidden="false" customHeight="true" outlineLevel="0" collapsed="false">
      <c r="A8" s="5" t="s">
        <v>35</v>
      </c>
      <c r="B8" s="5" t="s">
        <v>36</v>
      </c>
      <c r="C8" s="5" t="s">
        <v>37</v>
      </c>
      <c r="D8" s="5" t="n">
        <v>1200</v>
      </c>
      <c r="E8" s="5" t="n">
        <v>10</v>
      </c>
      <c r="F8" s="5" t="n">
        <v>8</v>
      </c>
      <c r="G8" s="6" t="n">
        <f aca="false">IF(E8&gt;0,F8/E8,0)</f>
        <v>0.8</v>
      </c>
      <c r="H8" s="5" t="s">
        <v>31</v>
      </c>
      <c r="I8" s="5" t="s">
        <v>38</v>
      </c>
      <c r="J8" s="5" t="s">
        <v>33</v>
      </c>
      <c r="K8" s="5" t="s">
        <v>20</v>
      </c>
      <c r="L8" s="5"/>
    </row>
    <row r="9" customFormat="false" ht="15" hidden="false" customHeight="true" outlineLevel="0" collapsed="false">
      <c r="A9" s="5" t="s">
        <v>39</v>
      </c>
      <c r="B9" s="5" t="s">
        <v>40</v>
      </c>
      <c r="C9" s="5" t="s">
        <v>41</v>
      </c>
      <c r="D9" s="5" t="n">
        <v>4800</v>
      </c>
      <c r="E9" s="5" t="n">
        <v>5</v>
      </c>
      <c r="F9" s="5" t="n">
        <v>3</v>
      </c>
      <c r="G9" s="6" t="n">
        <f aca="false">IF(E9&gt;0,F9/E9,0)</f>
        <v>0.6</v>
      </c>
      <c r="H9" s="5" t="s">
        <v>14</v>
      </c>
      <c r="I9" s="5" t="s">
        <v>42</v>
      </c>
      <c r="J9" s="5" t="s">
        <v>43</v>
      </c>
      <c r="K9" s="5" t="s">
        <v>20</v>
      </c>
      <c r="L9" s="5"/>
    </row>
    <row r="10" customFormat="false" ht="15" hidden="false" customHeight="true" outlineLevel="0" collapsed="false">
      <c r="A10" s="5"/>
      <c r="B10" s="5"/>
      <c r="C10" s="5"/>
      <c r="D10" s="5"/>
      <c r="E10" s="5"/>
      <c r="F10" s="5"/>
      <c r="G10" s="6" t="n">
        <f aca="false">IF(E10&gt;0,F10/E10,0)</f>
        <v>0</v>
      </c>
      <c r="H10" s="5"/>
      <c r="I10" s="5"/>
      <c r="J10" s="5"/>
      <c r="K10" s="5"/>
      <c r="L10" s="5"/>
    </row>
    <row r="11" customFormat="false" ht="15" hidden="false" customHeight="true" outlineLevel="0" collapsed="false">
      <c r="A11" s="5"/>
      <c r="B11" s="5"/>
      <c r="C11" s="5"/>
      <c r="D11" s="5"/>
      <c r="E11" s="5"/>
      <c r="F11" s="5"/>
      <c r="G11" s="6" t="n">
        <f aca="false">IF(E11&gt;0,F11/E11,0)</f>
        <v>0</v>
      </c>
      <c r="H11" s="5"/>
      <c r="I11" s="5"/>
      <c r="J11" s="5"/>
      <c r="K11" s="5"/>
      <c r="L11" s="5"/>
    </row>
    <row r="12" customFormat="false" ht="15" hidden="false" customHeight="true" outlineLevel="0" collapsed="false">
      <c r="A12" s="5"/>
      <c r="B12" s="5"/>
      <c r="C12" s="5"/>
      <c r="D12" s="5"/>
      <c r="E12" s="5"/>
      <c r="F12" s="5"/>
      <c r="G12" s="6" t="n">
        <f aca="false">IF(E12&gt;0,F12/E12,0)</f>
        <v>0</v>
      </c>
      <c r="H12" s="5"/>
      <c r="I12" s="5"/>
      <c r="J12" s="5"/>
      <c r="K12" s="5"/>
      <c r="L12" s="5"/>
    </row>
    <row r="13" customFormat="false" ht="15" hidden="false" customHeight="true" outlineLevel="0" collapsed="false">
      <c r="A13" s="5"/>
      <c r="B13" s="5"/>
      <c r="C13" s="5"/>
      <c r="D13" s="5"/>
      <c r="E13" s="5"/>
      <c r="F13" s="5"/>
      <c r="G13" s="6" t="n">
        <f aca="false">IF(E13&gt;0,F13/E13,0)</f>
        <v>0</v>
      </c>
      <c r="H13" s="5"/>
      <c r="I13" s="5"/>
      <c r="J13" s="5"/>
      <c r="K13" s="5"/>
      <c r="L13" s="5"/>
    </row>
    <row r="14" customFormat="false" ht="15" hidden="false" customHeight="true" outlineLevel="0" collapsed="false">
      <c r="A14" s="5"/>
      <c r="B14" s="5"/>
      <c r="C14" s="5"/>
      <c r="D14" s="5"/>
      <c r="E14" s="5"/>
      <c r="F14" s="5"/>
      <c r="G14" s="6" t="n">
        <f aca="false">IF(E14&gt;0,F14/E14,0)</f>
        <v>0</v>
      </c>
      <c r="H14" s="5"/>
      <c r="I14" s="5"/>
      <c r="J14" s="5"/>
      <c r="K14" s="5"/>
      <c r="L14" s="5"/>
    </row>
    <row r="15" customFormat="false" ht="15" hidden="false" customHeight="true" outlineLevel="0" collapsed="false">
      <c r="A15" s="5"/>
      <c r="B15" s="5"/>
      <c r="C15" s="5"/>
      <c r="D15" s="5"/>
      <c r="E15" s="5"/>
      <c r="F15" s="5"/>
      <c r="G15" s="6" t="n">
        <f aca="false">IF(E15&gt;0,F15/E15,0)</f>
        <v>0</v>
      </c>
      <c r="H15" s="5"/>
      <c r="I15" s="5"/>
      <c r="J15" s="5"/>
      <c r="K15" s="5"/>
      <c r="L15" s="5"/>
    </row>
    <row r="16" customFormat="false" ht="15" hidden="false" customHeight="true" outlineLevel="0" collapsed="false">
      <c r="A16" s="5"/>
      <c r="B16" s="5"/>
      <c r="C16" s="5"/>
      <c r="D16" s="5"/>
      <c r="E16" s="5"/>
      <c r="F16" s="5"/>
      <c r="G16" s="6" t="n">
        <f aca="false">IF(E16&gt;0,F16/E16,0)</f>
        <v>0</v>
      </c>
      <c r="H16" s="5"/>
      <c r="I16" s="5"/>
      <c r="J16" s="5"/>
      <c r="K16" s="5"/>
      <c r="L16" s="5"/>
    </row>
    <row r="17" customFormat="false" ht="15" hidden="false" customHeight="true" outlineLevel="0" collapsed="false">
      <c r="A17" s="5"/>
      <c r="B17" s="5"/>
      <c r="C17" s="5"/>
      <c r="D17" s="5"/>
      <c r="E17" s="5"/>
      <c r="F17" s="5"/>
      <c r="G17" s="6" t="n">
        <f aca="false">IF(E17&gt;0,F17/E17,0)</f>
        <v>0</v>
      </c>
      <c r="H17" s="5"/>
      <c r="I17" s="5"/>
      <c r="J17" s="5"/>
      <c r="K17" s="5"/>
      <c r="L17" s="5"/>
    </row>
    <row r="18" customFormat="false" ht="15" hidden="false" customHeight="true" outlineLevel="0" collapsed="false">
      <c r="A18" s="5"/>
      <c r="B18" s="5"/>
      <c r="C18" s="5"/>
      <c r="D18" s="5"/>
      <c r="E18" s="5"/>
      <c r="F18" s="5"/>
      <c r="G18" s="6" t="n">
        <f aca="false">IF(E18&gt;0,F18/E18,0)</f>
        <v>0</v>
      </c>
      <c r="H18" s="5"/>
      <c r="I18" s="5"/>
      <c r="J18" s="5"/>
      <c r="K18" s="5"/>
      <c r="L18" s="5"/>
    </row>
    <row r="19" customFormat="false" ht="15" hidden="false" customHeight="true" outlineLevel="0" collapsed="false">
      <c r="A19" s="5"/>
      <c r="B19" s="5"/>
      <c r="C19" s="5"/>
      <c r="D19" s="5"/>
      <c r="E19" s="5"/>
      <c r="F19" s="5"/>
      <c r="G19" s="6" t="n">
        <f aca="false">IF(E19&gt;0,F19/E19,0)</f>
        <v>0</v>
      </c>
      <c r="H19" s="5"/>
      <c r="I19" s="5"/>
      <c r="J19" s="5"/>
      <c r="K19" s="5"/>
      <c r="L19" s="5"/>
    </row>
    <row r="20" customFormat="false" ht="15" hidden="false" customHeight="true" outlineLevel="0" collapsed="false">
      <c r="A20" s="5"/>
      <c r="B20" s="5"/>
      <c r="C20" s="5"/>
      <c r="D20" s="5"/>
      <c r="E20" s="5"/>
      <c r="F20" s="5"/>
      <c r="G20" s="6" t="n">
        <f aca="false">IF(E20&gt;0,F20/E20,0)</f>
        <v>0</v>
      </c>
      <c r="H20" s="5"/>
      <c r="I20" s="5"/>
      <c r="J20" s="5"/>
      <c r="K20" s="5"/>
      <c r="L20" s="5"/>
    </row>
    <row r="21" customFormat="false" ht="15" hidden="false" customHeight="true" outlineLevel="0" collapsed="false">
      <c r="A21" s="5"/>
      <c r="B21" s="5"/>
      <c r="C21" s="5"/>
      <c r="D21" s="5"/>
      <c r="E21" s="5"/>
      <c r="F21" s="5"/>
      <c r="G21" s="6" t="n">
        <f aca="false">IF(E21&gt;0,F21/E21,0)</f>
        <v>0</v>
      </c>
      <c r="H21" s="5"/>
      <c r="I21" s="5"/>
      <c r="J21" s="5"/>
      <c r="K21" s="5"/>
      <c r="L21" s="5"/>
    </row>
    <row r="22" customFormat="false" ht="15" hidden="false" customHeight="true" outlineLevel="0" collapsed="false">
      <c r="A22" s="5"/>
      <c r="B22" s="5"/>
      <c r="C22" s="5"/>
      <c r="D22" s="5"/>
      <c r="E22" s="5"/>
      <c r="F22" s="5"/>
      <c r="G22" s="6" t="n">
        <f aca="false">IF(E22&gt;0,F22/E22,0)</f>
        <v>0</v>
      </c>
      <c r="H22" s="5"/>
      <c r="I22" s="5"/>
      <c r="J22" s="5"/>
      <c r="K22" s="5"/>
      <c r="L22" s="5"/>
    </row>
    <row r="23" customFormat="false" ht="15" hidden="false" customHeight="true" outlineLevel="0" collapsed="false">
      <c r="A23" s="5"/>
      <c r="B23" s="5"/>
      <c r="C23" s="5"/>
      <c r="D23" s="5"/>
      <c r="E23" s="5"/>
      <c r="F23" s="5"/>
      <c r="G23" s="6" t="n">
        <f aca="false">IF(E23&gt;0,F23/E23,0)</f>
        <v>0</v>
      </c>
      <c r="H23" s="5"/>
      <c r="I23" s="5"/>
      <c r="J23" s="5"/>
      <c r="K23" s="5"/>
      <c r="L23" s="5"/>
    </row>
    <row r="24" customFormat="false" ht="15" hidden="false" customHeight="true" outlineLevel="0" collapsed="false">
      <c r="A24" s="5"/>
      <c r="B24" s="5"/>
      <c r="C24" s="5"/>
      <c r="D24" s="5"/>
      <c r="E24" s="5"/>
      <c r="F24" s="5"/>
      <c r="G24" s="6" t="n">
        <f aca="false">IF(E24&gt;0,F24/E24,0)</f>
        <v>0</v>
      </c>
      <c r="H24" s="5"/>
      <c r="I24" s="5"/>
      <c r="J24" s="5"/>
      <c r="K24" s="5"/>
      <c r="L24" s="5"/>
    </row>
    <row r="25" customFormat="false" ht="15" hidden="false" customHeight="true" outlineLevel="0" collapsed="false">
      <c r="A25" s="5"/>
      <c r="B25" s="5"/>
      <c r="C25" s="5"/>
      <c r="D25" s="5"/>
      <c r="E25" s="5"/>
      <c r="F25" s="5"/>
      <c r="G25" s="6" t="n">
        <f aca="false">IF(E25&gt;0,F25/E25,0)</f>
        <v>0</v>
      </c>
      <c r="H25" s="5"/>
      <c r="I25" s="5"/>
      <c r="J25" s="5"/>
      <c r="K25" s="5"/>
      <c r="L25" s="5"/>
    </row>
    <row r="26" customFormat="false" ht="15" hidden="false" customHeight="true" outlineLevel="0" collapsed="false">
      <c r="A26" s="5"/>
      <c r="B26" s="5"/>
      <c r="C26" s="5"/>
      <c r="D26" s="5"/>
      <c r="E26" s="5"/>
      <c r="F26" s="5"/>
      <c r="G26" s="6" t="n">
        <f aca="false">IF(E26&gt;0,F26/E26,0)</f>
        <v>0</v>
      </c>
      <c r="H26" s="5"/>
      <c r="I26" s="5"/>
      <c r="J26" s="5"/>
      <c r="K26" s="5"/>
      <c r="L26" s="5"/>
    </row>
    <row r="27" customFormat="false" ht="15" hidden="false" customHeight="true" outlineLevel="0" collapsed="false">
      <c r="A27" s="5"/>
      <c r="B27" s="5"/>
      <c r="C27" s="5"/>
      <c r="D27" s="5"/>
      <c r="E27" s="5"/>
      <c r="F27" s="5"/>
      <c r="G27" s="6" t="n">
        <f aca="false">IF(E27&gt;0,F27/E27,0)</f>
        <v>0</v>
      </c>
      <c r="H27" s="5"/>
      <c r="I27" s="5"/>
      <c r="J27" s="5"/>
      <c r="K27" s="5"/>
      <c r="L27" s="5"/>
    </row>
    <row r="28" customFormat="false" ht="15" hidden="false" customHeight="true" outlineLevel="0" collapsed="false">
      <c r="A28" s="5"/>
      <c r="B28" s="5"/>
      <c r="C28" s="5"/>
      <c r="D28" s="5"/>
      <c r="E28" s="5"/>
      <c r="F28" s="5"/>
      <c r="G28" s="6" t="n">
        <f aca="false">IF(E28&gt;0,F28/E28,0)</f>
        <v>0</v>
      </c>
      <c r="H28" s="5"/>
      <c r="I28" s="5"/>
      <c r="J28" s="5"/>
      <c r="K28" s="5"/>
      <c r="L28" s="5"/>
    </row>
    <row r="29" customFormat="false" ht="15" hidden="false" customHeight="true" outlineLevel="0" collapsed="false">
      <c r="A29" s="5"/>
      <c r="B29" s="5"/>
      <c r="C29" s="5"/>
      <c r="D29" s="5"/>
      <c r="E29" s="5"/>
      <c r="F29" s="5"/>
      <c r="G29" s="6" t="n">
        <f aca="false">IF(E29&gt;0,F29/E29,0)</f>
        <v>0</v>
      </c>
      <c r="H29" s="5"/>
      <c r="I29" s="5"/>
      <c r="J29" s="5"/>
      <c r="K29" s="5"/>
      <c r="L29" s="5"/>
    </row>
    <row r="30" customFormat="false" ht="15" hidden="false" customHeight="true" outlineLevel="0" collapsed="false">
      <c r="A30" s="5"/>
      <c r="B30" s="5"/>
      <c r="C30" s="5"/>
      <c r="D30" s="5"/>
      <c r="E30" s="5"/>
      <c r="F30" s="5"/>
      <c r="G30" s="6" t="n">
        <f aca="false">IF(E30&gt;0,F30/E30,0)</f>
        <v>0</v>
      </c>
      <c r="H30" s="5"/>
      <c r="I30" s="5"/>
      <c r="J30" s="5"/>
      <c r="K30" s="5"/>
      <c r="L30" s="5"/>
    </row>
    <row r="31" customFormat="false" ht="15" hidden="false" customHeight="true" outlineLevel="0" collapsed="false">
      <c r="A31" s="5"/>
      <c r="B31" s="5"/>
      <c r="C31" s="5"/>
      <c r="D31" s="5"/>
      <c r="E31" s="5"/>
      <c r="F31" s="5"/>
      <c r="G31" s="6" t="n">
        <f aca="false">IF(E31&gt;0,F31/E31,0)</f>
        <v>0</v>
      </c>
      <c r="H31" s="5"/>
      <c r="I31" s="5"/>
      <c r="J31" s="5"/>
      <c r="K31" s="5"/>
      <c r="L31" s="5"/>
    </row>
    <row r="32" customFormat="false" ht="15" hidden="false" customHeight="true" outlineLevel="0" collapsed="false">
      <c r="A32" s="5"/>
      <c r="B32" s="5"/>
      <c r="C32" s="5"/>
      <c r="D32" s="5"/>
      <c r="E32" s="5"/>
      <c r="F32" s="5"/>
      <c r="G32" s="6" t="n">
        <f aca="false">IF(E32&gt;0,F32/E32,0)</f>
        <v>0</v>
      </c>
      <c r="H32" s="5"/>
      <c r="I32" s="5"/>
      <c r="J32" s="5"/>
      <c r="K32" s="5"/>
      <c r="L32" s="5"/>
    </row>
    <row r="33" customFormat="false" ht="15" hidden="false" customHeight="true" outlineLevel="0" collapsed="false">
      <c r="A33" s="5"/>
      <c r="B33" s="5"/>
      <c r="C33" s="5"/>
      <c r="D33" s="5"/>
      <c r="E33" s="5"/>
      <c r="F33" s="5"/>
      <c r="G33" s="6" t="n">
        <f aca="false">IF(E33&gt;0,F33/E33,0)</f>
        <v>0</v>
      </c>
      <c r="H33" s="5"/>
      <c r="I33" s="5"/>
      <c r="J33" s="5"/>
      <c r="K33" s="5"/>
      <c r="L33" s="5"/>
    </row>
    <row r="34" customFormat="false" ht="15" hidden="false" customHeight="true" outlineLevel="0" collapsed="false">
      <c r="A34" s="5"/>
      <c r="B34" s="5"/>
      <c r="C34" s="5"/>
      <c r="D34" s="5"/>
      <c r="E34" s="5"/>
      <c r="F34" s="5"/>
      <c r="G34" s="6" t="n">
        <f aca="false">IF(E34&gt;0,F34/E34,0)</f>
        <v>0</v>
      </c>
      <c r="H34" s="5"/>
      <c r="I34" s="5"/>
      <c r="J34" s="5"/>
      <c r="K34" s="5"/>
      <c r="L34" s="5"/>
    </row>
    <row r="36" customFormat="false" ht="15" hidden="false" customHeight="true" outlineLevel="0" collapsed="false">
      <c r="A36" s="7" t="s">
        <v>44</v>
      </c>
      <c r="B36" s="7"/>
      <c r="C36" s="7"/>
    </row>
    <row r="37" customFormat="false" ht="15" hidden="false" customHeight="true" outlineLevel="0" collapsed="false">
      <c r="A37" s="8" t="s">
        <v>45</v>
      </c>
      <c r="B37" s="8" t="n">
        <f aca="false">COUNTA(A5:A34)</f>
        <v>5</v>
      </c>
    </row>
    <row r="38" customFormat="false" ht="15" hidden="false" customHeight="true" outlineLevel="0" collapsed="false">
      <c r="A38" s="8" t="s">
        <v>46</v>
      </c>
      <c r="B38" s="9" t="n">
        <f aca="false">SUM(D5:D34)</f>
        <v>21600</v>
      </c>
    </row>
    <row r="39" customFormat="false" ht="15" hidden="false" customHeight="true" outlineLevel="0" collapsed="false">
      <c r="A39" s="8" t="s">
        <v>47</v>
      </c>
      <c r="B39" s="10" t="n">
        <f aca="false">IFERROR(AVERAGE(G5:G34),0)</f>
        <v>0.092</v>
      </c>
    </row>
    <row r="40" customFormat="false" ht="15" hidden="false" customHeight="true" outlineLevel="0" collapsed="false">
      <c r="A40" s="8" t="s">
        <v>48</v>
      </c>
      <c r="B40" s="8" t="n">
        <f aca="false">COUNTIF(K5:K34,"Yes")</f>
        <v>0</v>
      </c>
    </row>
  </sheetData>
  <mergeCells count="3">
    <mergeCell ref="A1:L1"/>
    <mergeCell ref="A2:L2"/>
    <mergeCell ref="A36:C36"/>
  </mergeCells>
  <conditionalFormatting sqref="G5:G34">
    <cfRule type="cellIs" priority="2" operator="lessThan" aboveAverage="0" equalAverage="0" bottom="0" percent="0" rank="0" text="" dxfId="0">
      <formula>0.3</formula>
    </cfRule>
    <cfRule type="cellIs" priority="3" operator="greaterThanOrEqual" aboveAverage="0" equalAverage="0" bottom="0" percent="0" rank="0" text="" dxfId="1">
      <formula>0.7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7706"/>
    <pageSetUpPr fitToPage="false"/>
  </sheetPr>
  <dimension ref="A1:H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4"/>
    <col collapsed="false" customWidth="true" hidden="false" outlineLevel="0" max="4" min="4" style="1" width="18"/>
    <col collapsed="false" customWidth="true" hidden="false" outlineLevel="0" max="5" min="5" style="1" width="14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5"/>
  </cols>
  <sheetData>
    <row r="1" customFormat="false" ht="36" hidden="false" customHeight="true" outlineLevel="0" collapsed="false">
      <c r="A1" s="11" t="s">
        <v>49</v>
      </c>
      <c r="B1" s="11"/>
      <c r="C1" s="11"/>
      <c r="D1" s="11"/>
      <c r="E1" s="11"/>
      <c r="F1" s="11"/>
      <c r="G1" s="11"/>
      <c r="H1" s="11"/>
    </row>
    <row r="2" customFormat="false" ht="15" hidden="false" customHeight="true" outlineLevel="0" collapsed="false">
      <c r="A2" s="3" t="s">
        <v>50</v>
      </c>
      <c r="B2" s="3"/>
      <c r="C2" s="3"/>
      <c r="D2" s="3"/>
      <c r="E2" s="3"/>
      <c r="F2" s="3"/>
      <c r="G2" s="3"/>
      <c r="H2" s="3"/>
    </row>
    <row r="4" customFormat="false" ht="26.25" hidden="false" customHeight="true" outlineLevel="0" collapsed="false">
      <c r="A4" s="4" t="s">
        <v>2</v>
      </c>
      <c r="B4" s="4" t="s">
        <v>51</v>
      </c>
      <c r="C4" s="4" t="s">
        <v>52</v>
      </c>
      <c r="D4" s="4" t="s">
        <v>53</v>
      </c>
      <c r="E4" s="4" t="s">
        <v>54</v>
      </c>
      <c r="F4" s="4" t="s">
        <v>55</v>
      </c>
      <c r="G4" s="4" t="s">
        <v>56</v>
      </c>
      <c r="H4" s="4" t="s">
        <v>57</v>
      </c>
    </row>
    <row r="5" customFormat="false" ht="15" hidden="false" customHeight="true" outlineLevel="0" collapsed="false">
      <c r="A5" s="12" t="str">
        <f aca="false">'Tool Inventory'!A5</f>
        <v>HubSpot</v>
      </c>
      <c r="B5" s="13" t="n">
        <v>4</v>
      </c>
      <c r="C5" s="13" t="n">
        <v>5</v>
      </c>
      <c r="D5" s="13" t="n">
        <v>5</v>
      </c>
      <c r="E5" s="13" t="n">
        <v>4</v>
      </c>
      <c r="F5" s="14" t="n">
        <f aca="false">IF(A5&lt;&gt;"",SUM(B5:E5),"")</f>
        <v>18</v>
      </c>
      <c r="G5" s="15" t="str">
        <f aca="false">IF(F5="","",IF(F5&gt;=16,"Keep",IF(F5&gt;=12,"Optimize",IF(F5&gt;=8,"Review","Eliminate"))))</f>
        <v>Keep</v>
      </c>
      <c r="H5" s="16" t="str">
        <f aca="false">IF(G5="","",IF(G5="Keep","Maintain current investment",IF(G5="Optimize","Increase adoption or renegotiate",IF(G5="Review","Evaluate alternatives within 60 days","Cancel at next renewal"))))</f>
        <v>Maintain current investment</v>
      </c>
    </row>
    <row r="6" customFormat="false" ht="15" hidden="false" customHeight="true" outlineLevel="0" collapsed="false">
      <c r="A6" s="12" t="str">
        <f aca="false">'Tool Inventory'!A6</f>
        <v>Google Analytics 4</v>
      </c>
      <c r="B6" s="13" t="n">
        <v>3</v>
      </c>
      <c r="C6" s="13" t="n">
        <v>4</v>
      </c>
      <c r="D6" s="13" t="n">
        <v>5</v>
      </c>
      <c r="E6" s="13" t="n">
        <v>3</v>
      </c>
      <c r="F6" s="14" t="n">
        <f aca="false">IF(A6&lt;&gt;"",SUM(B6:E6),"")</f>
        <v>15</v>
      </c>
      <c r="G6" s="15" t="str">
        <f aca="false">IF(F6="","",IF(F6&gt;=16,"Keep",IF(F6&gt;=12,"Optimize",IF(F6&gt;=8,"Review","Eliminate"))))</f>
        <v>Optimize</v>
      </c>
      <c r="H6" s="16" t="str">
        <f aca="false">IF(G6="","",IF(G6="Keep","Maintain current investment",IF(G6="Optimize","Increase adoption or renegotiate",IF(G6="Review","Evaluate alternatives within 60 days","Cancel at next renewal"))))</f>
        <v>Increase adoption or renegotiate</v>
      </c>
    </row>
    <row r="7" customFormat="false" ht="15" hidden="false" customHeight="true" outlineLevel="0" collapsed="false">
      <c r="A7" s="12" t="str">
        <f aca="false">'Tool Inventory'!A7</f>
        <v>Mailchimp</v>
      </c>
      <c r="B7" s="13" t="n">
        <v>2</v>
      </c>
      <c r="C7" s="13" t="n">
        <v>1</v>
      </c>
      <c r="D7" s="13" t="n">
        <v>2</v>
      </c>
      <c r="E7" s="13" t="n">
        <v>1</v>
      </c>
      <c r="F7" s="14" t="n">
        <f aca="false">IF(A7&lt;&gt;"",SUM(B7:E7),"")</f>
        <v>6</v>
      </c>
      <c r="G7" s="15" t="str">
        <f aca="false">IF(F7="","",IF(F7&gt;=16,"Keep",IF(F7&gt;=12,"Optimize",IF(F7&gt;=8,"Review","Eliminate"))))</f>
        <v>Eliminate</v>
      </c>
      <c r="H7" s="16" t="str">
        <f aca="false">IF(G7="","",IF(G7="Keep","Maintain current investment",IF(G7="Optimize","Increase adoption or renegotiate",IF(G7="Review","Evaluate alternatives within 60 days","Cancel at next renewal"))))</f>
        <v>Cancel at next renewal</v>
      </c>
    </row>
    <row r="8" customFormat="false" ht="15" hidden="false" customHeight="true" outlineLevel="0" collapsed="false">
      <c r="A8" s="12" t="str">
        <f aca="false">'Tool Inventory'!A8</f>
        <v>Canva</v>
      </c>
      <c r="B8" s="13" t="n">
        <v>4</v>
      </c>
      <c r="C8" s="13" t="n">
        <v>2</v>
      </c>
      <c r="D8" s="13" t="n">
        <v>4</v>
      </c>
      <c r="E8" s="13" t="n">
        <v>3</v>
      </c>
      <c r="F8" s="14" t="n">
        <f aca="false">IF(A8&lt;&gt;"",SUM(B8:E8),"")</f>
        <v>13</v>
      </c>
      <c r="G8" s="15" t="str">
        <f aca="false">IF(F8="","",IF(F8&gt;=16,"Keep",IF(F8&gt;=12,"Optimize",IF(F8&gt;=8,"Review","Eliminate"))))</f>
        <v>Optimize</v>
      </c>
      <c r="H8" s="16" t="str">
        <f aca="false">IF(G8="","",IF(G8="Keep","Maintain current investment",IF(G8="Optimize","Increase adoption or renegotiate",IF(G8="Review","Evaluate alternatives within 60 days","Cancel at next renewal"))))</f>
        <v>Increase adoption or renegotiate</v>
      </c>
    </row>
    <row r="9" customFormat="false" ht="15" hidden="false" customHeight="true" outlineLevel="0" collapsed="false">
      <c r="A9" s="12" t="str">
        <f aca="false">'Tool Inventory'!A9</f>
        <v>Hootsuite</v>
      </c>
      <c r="B9" s="13" t="n">
        <v>2</v>
      </c>
      <c r="C9" s="13" t="n">
        <v>3</v>
      </c>
      <c r="D9" s="13" t="n">
        <v>3</v>
      </c>
      <c r="E9" s="13" t="n">
        <v>2</v>
      </c>
      <c r="F9" s="14" t="n">
        <f aca="false">IF(A9&lt;&gt;"",SUM(B9:E9),"")</f>
        <v>10</v>
      </c>
      <c r="G9" s="15" t="str">
        <f aca="false">IF(F9="","",IF(F9&gt;=16,"Keep",IF(F9&gt;=12,"Optimize",IF(F9&gt;=8,"Review","Eliminate"))))</f>
        <v>Review</v>
      </c>
      <c r="H9" s="16" t="str">
        <f aca="false">IF(G9="","",IF(G9="Keep","Maintain current investment",IF(G9="Optimize","Increase adoption or renegotiate",IF(G9="Review","Evaluate alternatives within 60 days","Cancel at next renewal"))))</f>
        <v>Evaluate alternatives within 60 days</v>
      </c>
    </row>
    <row r="10" customFormat="false" ht="15" hidden="false" customHeight="true" outlineLevel="0" collapsed="false">
      <c r="A10" s="12" t="n">
        <f aca="false">'Tool Inventory'!A10</f>
        <v>0</v>
      </c>
      <c r="B10" s="13"/>
      <c r="C10" s="13"/>
      <c r="D10" s="13"/>
      <c r="E10" s="13"/>
      <c r="F10" s="14" t="str">
        <f aca="false">IF(A10&lt;&gt;"",SUM(B10:E10),"")</f>
        <v/>
      </c>
      <c r="G10" s="15" t="str">
        <f aca="false">IF(F10="","",IF(F10&gt;=16,"Keep",IF(F10&gt;=12,"Optimize",IF(F10&gt;=8,"Review","Eliminate"))))</f>
        <v/>
      </c>
      <c r="H10" s="16" t="str">
        <f aca="false">IF(G10="","",IF(G10="Keep","Maintain current investment",IF(G10="Optimize","Increase adoption or renegotiate",IF(G10="Review","Evaluate alternatives within 60 days","Cancel at next renewal"))))</f>
        <v/>
      </c>
    </row>
    <row r="11" customFormat="false" ht="15" hidden="false" customHeight="true" outlineLevel="0" collapsed="false">
      <c r="A11" s="12" t="n">
        <f aca="false">'Tool Inventory'!A11</f>
        <v>0</v>
      </c>
      <c r="B11" s="13"/>
      <c r="C11" s="13"/>
      <c r="D11" s="13"/>
      <c r="E11" s="13"/>
      <c r="F11" s="14" t="str">
        <f aca="false">IF(A11&lt;&gt;"",SUM(B11:E11),"")</f>
        <v/>
      </c>
      <c r="G11" s="15" t="str">
        <f aca="false">IF(F11="","",IF(F11&gt;=16,"Keep",IF(F11&gt;=12,"Optimize",IF(F11&gt;=8,"Review","Eliminate"))))</f>
        <v/>
      </c>
      <c r="H11" s="16" t="str">
        <f aca="false">IF(G11="","",IF(G11="Keep","Maintain current investment",IF(G11="Optimize","Increase adoption or renegotiate",IF(G11="Review","Evaluate alternatives within 60 days","Cancel at next renewal"))))</f>
        <v/>
      </c>
    </row>
    <row r="12" customFormat="false" ht="15" hidden="false" customHeight="true" outlineLevel="0" collapsed="false">
      <c r="A12" s="12" t="n">
        <f aca="false">'Tool Inventory'!A12</f>
        <v>0</v>
      </c>
      <c r="B12" s="13"/>
      <c r="C12" s="13"/>
      <c r="D12" s="13"/>
      <c r="E12" s="13"/>
      <c r="F12" s="14" t="str">
        <f aca="false">IF(A12&lt;&gt;"",SUM(B12:E12),"")</f>
        <v/>
      </c>
      <c r="G12" s="15" t="str">
        <f aca="false">IF(F12="","",IF(F12&gt;=16,"Keep",IF(F12&gt;=12,"Optimize",IF(F12&gt;=8,"Review","Eliminate"))))</f>
        <v/>
      </c>
      <c r="H12" s="16" t="str">
        <f aca="false">IF(G12="","",IF(G12="Keep","Maintain current investment",IF(G12="Optimize","Increase adoption or renegotiate",IF(G12="Review","Evaluate alternatives within 60 days","Cancel at next renewal"))))</f>
        <v/>
      </c>
    </row>
    <row r="13" customFormat="false" ht="15" hidden="false" customHeight="true" outlineLevel="0" collapsed="false">
      <c r="A13" s="12" t="n">
        <f aca="false">'Tool Inventory'!A13</f>
        <v>0</v>
      </c>
      <c r="B13" s="13"/>
      <c r="C13" s="13"/>
      <c r="D13" s="13"/>
      <c r="E13" s="13"/>
      <c r="F13" s="14" t="str">
        <f aca="false">IF(A13&lt;&gt;"",SUM(B13:E13),"")</f>
        <v/>
      </c>
      <c r="G13" s="15" t="str">
        <f aca="false">IF(F13="","",IF(F13&gt;=16,"Keep",IF(F13&gt;=12,"Optimize",IF(F13&gt;=8,"Review","Eliminate"))))</f>
        <v/>
      </c>
      <c r="H13" s="16" t="str">
        <f aca="false">IF(G13="","",IF(G13="Keep","Maintain current investment",IF(G13="Optimize","Increase adoption or renegotiate",IF(G13="Review","Evaluate alternatives within 60 days","Cancel at next renewal"))))</f>
        <v/>
      </c>
    </row>
    <row r="14" customFormat="false" ht="15" hidden="false" customHeight="true" outlineLevel="0" collapsed="false">
      <c r="A14" s="12" t="n">
        <f aca="false">'Tool Inventory'!A14</f>
        <v>0</v>
      </c>
      <c r="B14" s="13"/>
      <c r="C14" s="13"/>
      <c r="D14" s="13"/>
      <c r="E14" s="13"/>
      <c r="F14" s="14" t="str">
        <f aca="false">IF(A14&lt;&gt;"",SUM(B14:E14),"")</f>
        <v/>
      </c>
      <c r="G14" s="15" t="str">
        <f aca="false">IF(F14="","",IF(F14&gt;=16,"Keep",IF(F14&gt;=12,"Optimize",IF(F14&gt;=8,"Review","Eliminate"))))</f>
        <v/>
      </c>
      <c r="H14" s="16" t="str">
        <f aca="false">IF(G14="","",IF(G14="Keep","Maintain current investment",IF(G14="Optimize","Increase adoption or renegotiate",IF(G14="Review","Evaluate alternatives within 60 days","Cancel at next renewal"))))</f>
        <v/>
      </c>
    </row>
    <row r="15" customFormat="false" ht="15" hidden="false" customHeight="true" outlineLevel="0" collapsed="false">
      <c r="A15" s="12" t="n">
        <f aca="false">'Tool Inventory'!A15</f>
        <v>0</v>
      </c>
      <c r="B15" s="13"/>
      <c r="C15" s="13"/>
      <c r="D15" s="13"/>
      <c r="E15" s="13"/>
      <c r="F15" s="14" t="str">
        <f aca="false">IF(A15&lt;&gt;"",SUM(B15:E15),"")</f>
        <v/>
      </c>
      <c r="G15" s="15" t="str">
        <f aca="false">IF(F15="","",IF(F15&gt;=16,"Keep",IF(F15&gt;=12,"Optimize",IF(F15&gt;=8,"Review","Eliminate"))))</f>
        <v/>
      </c>
      <c r="H15" s="16" t="str">
        <f aca="false">IF(G15="","",IF(G15="Keep","Maintain current investment",IF(G15="Optimize","Increase adoption or renegotiate",IF(G15="Review","Evaluate alternatives within 60 days","Cancel at next renewal"))))</f>
        <v/>
      </c>
    </row>
    <row r="16" customFormat="false" ht="15" hidden="false" customHeight="true" outlineLevel="0" collapsed="false">
      <c r="A16" s="12" t="n">
        <f aca="false">'Tool Inventory'!A16</f>
        <v>0</v>
      </c>
      <c r="B16" s="13"/>
      <c r="C16" s="13"/>
      <c r="D16" s="13"/>
      <c r="E16" s="13"/>
      <c r="F16" s="14" t="str">
        <f aca="false">IF(A16&lt;&gt;"",SUM(B16:E16),"")</f>
        <v/>
      </c>
      <c r="G16" s="15" t="str">
        <f aca="false">IF(F16="","",IF(F16&gt;=16,"Keep",IF(F16&gt;=12,"Optimize",IF(F16&gt;=8,"Review","Eliminate"))))</f>
        <v/>
      </c>
      <c r="H16" s="16" t="str">
        <f aca="false">IF(G16="","",IF(G16="Keep","Maintain current investment",IF(G16="Optimize","Increase adoption or renegotiate",IF(G16="Review","Evaluate alternatives within 60 days","Cancel at next renewal"))))</f>
        <v/>
      </c>
    </row>
    <row r="17" customFormat="false" ht="15" hidden="false" customHeight="true" outlineLevel="0" collapsed="false">
      <c r="A17" s="12" t="n">
        <f aca="false">'Tool Inventory'!A17</f>
        <v>0</v>
      </c>
      <c r="B17" s="13"/>
      <c r="C17" s="13"/>
      <c r="D17" s="13"/>
      <c r="E17" s="13"/>
      <c r="F17" s="14" t="str">
        <f aca="false">IF(A17&lt;&gt;"",SUM(B17:E17),"")</f>
        <v/>
      </c>
      <c r="G17" s="15" t="str">
        <f aca="false">IF(F17="","",IF(F17&gt;=16,"Keep",IF(F17&gt;=12,"Optimize",IF(F17&gt;=8,"Review","Eliminate"))))</f>
        <v/>
      </c>
      <c r="H17" s="16" t="str">
        <f aca="false">IF(G17="","",IF(G17="Keep","Maintain current investment",IF(G17="Optimize","Increase adoption or renegotiate",IF(G17="Review","Evaluate alternatives within 60 days","Cancel at next renewal"))))</f>
        <v/>
      </c>
    </row>
    <row r="18" customFormat="false" ht="15" hidden="false" customHeight="true" outlineLevel="0" collapsed="false">
      <c r="A18" s="12" t="n">
        <f aca="false">'Tool Inventory'!A18</f>
        <v>0</v>
      </c>
      <c r="B18" s="13"/>
      <c r="C18" s="13"/>
      <c r="D18" s="13"/>
      <c r="E18" s="13"/>
      <c r="F18" s="14" t="str">
        <f aca="false">IF(A18&lt;&gt;"",SUM(B18:E18),"")</f>
        <v/>
      </c>
      <c r="G18" s="15" t="str">
        <f aca="false">IF(F18="","",IF(F18&gt;=16,"Keep",IF(F18&gt;=12,"Optimize",IF(F18&gt;=8,"Review","Eliminate"))))</f>
        <v/>
      </c>
      <c r="H18" s="16" t="str">
        <f aca="false">IF(G18="","",IF(G18="Keep","Maintain current investment",IF(G18="Optimize","Increase adoption or renegotiate",IF(G18="Review","Evaluate alternatives within 60 days","Cancel at next renewal"))))</f>
        <v/>
      </c>
    </row>
    <row r="19" customFormat="false" ht="15" hidden="false" customHeight="true" outlineLevel="0" collapsed="false">
      <c r="A19" s="12" t="n">
        <f aca="false">'Tool Inventory'!A19</f>
        <v>0</v>
      </c>
      <c r="B19" s="13"/>
      <c r="C19" s="13"/>
      <c r="D19" s="13"/>
      <c r="E19" s="13"/>
      <c r="F19" s="14" t="str">
        <f aca="false">IF(A19&lt;&gt;"",SUM(B19:E19),"")</f>
        <v/>
      </c>
      <c r="G19" s="15" t="str">
        <f aca="false">IF(F19="","",IF(F19&gt;=16,"Keep",IF(F19&gt;=12,"Optimize",IF(F19&gt;=8,"Review","Eliminate"))))</f>
        <v/>
      </c>
      <c r="H19" s="16" t="str">
        <f aca="false">IF(G19="","",IF(G19="Keep","Maintain current investment",IF(G19="Optimize","Increase adoption or renegotiate",IF(G19="Review","Evaluate alternatives within 60 days","Cancel at next renewal"))))</f>
        <v/>
      </c>
    </row>
    <row r="20" customFormat="false" ht="15" hidden="false" customHeight="true" outlineLevel="0" collapsed="false">
      <c r="A20" s="12" t="n">
        <f aca="false">'Tool Inventory'!A20</f>
        <v>0</v>
      </c>
      <c r="B20" s="13"/>
      <c r="C20" s="13"/>
      <c r="D20" s="13"/>
      <c r="E20" s="13"/>
      <c r="F20" s="14" t="str">
        <f aca="false">IF(A20&lt;&gt;"",SUM(B20:E20),"")</f>
        <v/>
      </c>
      <c r="G20" s="15" t="str">
        <f aca="false">IF(F20="","",IF(F20&gt;=16,"Keep",IF(F20&gt;=12,"Optimize",IF(F20&gt;=8,"Review","Eliminate"))))</f>
        <v/>
      </c>
      <c r="H20" s="16" t="str">
        <f aca="false">IF(G20="","",IF(G20="Keep","Maintain current investment",IF(G20="Optimize","Increase adoption or renegotiate",IF(G20="Review","Evaluate alternatives within 60 days","Cancel at next renewal"))))</f>
        <v/>
      </c>
    </row>
    <row r="21" customFormat="false" ht="15" hidden="false" customHeight="true" outlineLevel="0" collapsed="false">
      <c r="A21" s="12" t="n">
        <f aca="false">'Tool Inventory'!A21</f>
        <v>0</v>
      </c>
      <c r="B21" s="13"/>
      <c r="C21" s="13"/>
      <c r="D21" s="13"/>
      <c r="E21" s="13"/>
      <c r="F21" s="14" t="str">
        <f aca="false">IF(A21&lt;&gt;"",SUM(B21:E21),"")</f>
        <v/>
      </c>
      <c r="G21" s="15" t="str">
        <f aca="false">IF(F21="","",IF(F21&gt;=16,"Keep",IF(F21&gt;=12,"Optimize",IF(F21&gt;=8,"Review","Eliminate"))))</f>
        <v/>
      </c>
      <c r="H21" s="16" t="str">
        <f aca="false">IF(G21="","",IF(G21="Keep","Maintain current investment",IF(G21="Optimize","Increase adoption or renegotiate",IF(G21="Review","Evaluate alternatives within 60 days","Cancel at next renewal"))))</f>
        <v/>
      </c>
    </row>
    <row r="22" customFormat="false" ht="15" hidden="false" customHeight="true" outlineLevel="0" collapsed="false">
      <c r="A22" s="12" t="n">
        <f aca="false">'Tool Inventory'!A22</f>
        <v>0</v>
      </c>
      <c r="B22" s="13"/>
      <c r="C22" s="13"/>
      <c r="D22" s="13"/>
      <c r="E22" s="13"/>
      <c r="F22" s="14" t="str">
        <f aca="false">IF(A22&lt;&gt;"",SUM(B22:E22),"")</f>
        <v/>
      </c>
      <c r="G22" s="15" t="str">
        <f aca="false">IF(F22="","",IF(F22&gt;=16,"Keep",IF(F22&gt;=12,"Optimize",IF(F22&gt;=8,"Review","Eliminate"))))</f>
        <v/>
      </c>
      <c r="H22" s="16" t="str">
        <f aca="false">IF(G22="","",IF(G22="Keep","Maintain current investment",IF(G22="Optimize","Increase adoption or renegotiate",IF(G22="Review","Evaluate alternatives within 60 days","Cancel at next renewal"))))</f>
        <v/>
      </c>
    </row>
    <row r="23" customFormat="false" ht="15" hidden="false" customHeight="true" outlineLevel="0" collapsed="false">
      <c r="A23" s="12" t="n">
        <f aca="false">'Tool Inventory'!A23</f>
        <v>0</v>
      </c>
      <c r="B23" s="13"/>
      <c r="C23" s="13"/>
      <c r="D23" s="13"/>
      <c r="E23" s="13"/>
      <c r="F23" s="14" t="str">
        <f aca="false">IF(A23&lt;&gt;"",SUM(B23:E23),"")</f>
        <v/>
      </c>
      <c r="G23" s="15" t="str">
        <f aca="false">IF(F23="","",IF(F23&gt;=16,"Keep",IF(F23&gt;=12,"Optimize",IF(F23&gt;=8,"Review","Eliminate"))))</f>
        <v/>
      </c>
      <c r="H23" s="16" t="str">
        <f aca="false">IF(G23="","",IF(G23="Keep","Maintain current investment",IF(G23="Optimize","Increase adoption or renegotiate",IF(G23="Review","Evaluate alternatives within 60 days","Cancel at next renewal"))))</f>
        <v/>
      </c>
    </row>
    <row r="24" customFormat="false" ht="15" hidden="false" customHeight="true" outlineLevel="0" collapsed="false">
      <c r="A24" s="12" t="n">
        <f aca="false">'Tool Inventory'!A24</f>
        <v>0</v>
      </c>
      <c r="B24" s="13"/>
      <c r="C24" s="13"/>
      <c r="D24" s="13"/>
      <c r="E24" s="13"/>
      <c r="F24" s="14" t="str">
        <f aca="false">IF(A24&lt;&gt;"",SUM(B24:E24),"")</f>
        <v/>
      </c>
      <c r="G24" s="15" t="str">
        <f aca="false">IF(F24="","",IF(F24&gt;=16,"Keep",IF(F24&gt;=12,"Optimize",IF(F24&gt;=8,"Review","Eliminate"))))</f>
        <v/>
      </c>
      <c r="H24" s="16" t="str">
        <f aca="false">IF(G24="","",IF(G24="Keep","Maintain current investment",IF(G24="Optimize","Increase adoption or renegotiate",IF(G24="Review","Evaluate alternatives within 60 days","Cancel at next renewal"))))</f>
        <v/>
      </c>
    </row>
    <row r="25" customFormat="false" ht="15" hidden="false" customHeight="true" outlineLevel="0" collapsed="false">
      <c r="A25" s="12" t="n">
        <f aca="false">'Tool Inventory'!A25</f>
        <v>0</v>
      </c>
      <c r="B25" s="13"/>
      <c r="C25" s="13"/>
      <c r="D25" s="13"/>
      <c r="E25" s="13"/>
      <c r="F25" s="14" t="str">
        <f aca="false">IF(A25&lt;&gt;"",SUM(B25:E25),"")</f>
        <v/>
      </c>
      <c r="G25" s="15" t="str">
        <f aca="false">IF(F25="","",IF(F25&gt;=16,"Keep",IF(F25&gt;=12,"Optimize",IF(F25&gt;=8,"Review","Eliminate"))))</f>
        <v/>
      </c>
      <c r="H25" s="16" t="str">
        <f aca="false">IF(G25="","",IF(G25="Keep","Maintain current investment",IF(G25="Optimize","Increase adoption or renegotiate",IF(G25="Review","Evaluate alternatives within 60 days","Cancel at next renewal"))))</f>
        <v/>
      </c>
    </row>
    <row r="26" customFormat="false" ht="15" hidden="false" customHeight="true" outlineLevel="0" collapsed="false">
      <c r="A26" s="12" t="n">
        <f aca="false">'Tool Inventory'!A26</f>
        <v>0</v>
      </c>
      <c r="B26" s="13"/>
      <c r="C26" s="13"/>
      <c r="D26" s="13"/>
      <c r="E26" s="13"/>
      <c r="F26" s="14" t="str">
        <f aca="false">IF(A26&lt;&gt;"",SUM(B26:E26),"")</f>
        <v/>
      </c>
      <c r="G26" s="15" t="str">
        <f aca="false">IF(F26="","",IF(F26&gt;=16,"Keep",IF(F26&gt;=12,"Optimize",IF(F26&gt;=8,"Review","Eliminate"))))</f>
        <v/>
      </c>
      <c r="H26" s="16" t="str">
        <f aca="false">IF(G26="","",IF(G26="Keep","Maintain current investment",IF(G26="Optimize","Increase adoption or renegotiate",IF(G26="Review","Evaluate alternatives within 60 days","Cancel at next renewal"))))</f>
        <v/>
      </c>
    </row>
    <row r="27" customFormat="false" ht="15" hidden="false" customHeight="true" outlineLevel="0" collapsed="false">
      <c r="A27" s="12" t="n">
        <f aca="false">'Tool Inventory'!A27</f>
        <v>0</v>
      </c>
      <c r="B27" s="13"/>
      <c r="C27" s="13"/>
      <c r="D27" s="13"/>
      <c r="E27" s="13"/>
      <c r="F27" s="14" t="str">
        <f aca="false">IF(A27&lt;&gt;"",SUM(B27:E27),"")</f>
        <v/>
      </c>
      <c r="G27" s="15" t="str">
        <f aca="false">IF(F27="","",IF(F27&gt;=16,"Keep",IF(F27&gt;=12,"Optimize",IF(F27&gt;=8,"Review","Eliminate"))))</f>
        <v/>
      </c>
      <c r="H27" s="16" t="str">
        <f aca="false">IF(G27="","",IF(G27="Keep","Maintain current investment",IF(G27="Optimize","Increase adoption or renegotiate",IF(G27="Review","Evaluate alternatives within 60 days","Cancel at next renewal"))))</f>
        <v/>
      </c>
    </row>
    <row r="28" customFormat="false" ht="15" hidden="false" customHeight="true" outlineLevel="0" collapsed="false">
      <c r="A28" s="12" t="n">
        <f aca="false">'Tool Inventory'!A28</f>
        <v>0</v>
      </c>
      <c r="B28" s="13"/>
      <c r="C28" s="13"/>
      <c r="D28" s="13"/>
      <c r="E28" s="13"/>
      <c r="F28" s="14" t="str">
        <f aca="false">IF(A28&lt;&gt;"",SUM(B28:E28),"")</f>
        <v/>
      </c>
      <c r="G28" s="15" t="str">
        <f aca="false">IF(F28="","",IF(F28&gt;=16,"Keep",IF(F28&gt;=12,"Optimize",IF(F28&gt;=8,"Review","Eliminate"))))</f>
        <v/>
      </c>
      <c r="H28" s="16" t="str">
        <f aca="false">IF(G28="","",IF(G28="Keep","Maintain current investment",IF(G28="Optimize","Increase adoption or renegotiate",IF(G28="Review","Evaluate alternatives within 60 days","Cancel at next renewal"))))</f>
        <v/>
      </c>
    </row>
    <row r="29" customFormat="false" ht="15" hidden="false" customHeight="true" outlineLevel="0" collapsed="false">
      <c r="A29" s="12" t="n">
        <f aca="false">'Tool Inventory'!A29</f>
        <v>0</v>
      </c>
      <c r="B29" s="13"/>
      <c r="C29" s="13"/>
      <c r="D29" s="13"/>
      <c r="E29" s="13"/>
      <c r="F29" s="14" t="str">
        <f aca="false">IF(A29&lt;&gt;"",SUM(B29:E29),"")</f>
        <v/>
      </c>
      <c r="G29" s="15" t="str">
        <f aca="false">IF(F29="","",IF(F29&gt;=16,"Keep",IF(F29&gt;=12,"Optimize",IF(F29&gt;=8,"Review","Eliminate"))))</f>
        <v/>
      </c>
      <c r="H29" s="16" t="str">
        <f aca="false">IF(G29="","",IF(G29="Keep","Maintain current investment",IF(G29="Optimize","Increase adoption or renegotiate",IF(G29="Review","Evaluate alternatives within 60 days","Cancel at next renewal"))))</f>
        <v/>
      </c>
    </row>
    <row r="30" customFormat="false" ht="15" hidden="false" customHeight="true" outlineLevel="0" collapsed="false">
      <c r="A30" s="12" t="n">
        <f aca="false">'Tool Inventory'!A30</f>
        <v>0</v>
      </c>
      <c r="B30" s="13"/>
      <c r="C30" s="13"/>
      <c r="D30" s="13"/>
      <c r="E30" s="13"/>
      <c r="F30" s="14" t="str">
        <f aca="false">IF(A30&lt;&gt;"",SUM(B30:E30),"")</f>
        <v/>
      </c>
      <c r="G30" s="15" t="str">
        <f aca="false">IF(F30="","",IF(F30&gt;=16,"Keep",IF(F30&gt;=12,"Optimize",IF(F30&gt;=8,"Review","Eliminate"))))</f>
        <v/>
      </c>
      <c r="H30" s="16" t="str">
        <f aca="false">IF(G30="","",IF(G30="Keep","Maintain current investment",IF(G30="Optimize","Increase adoption or renegotiate",IF(G30="Review","Evaluate alternatives within 60 days","Cancel at next renewal"))))</f>
        <v/>
      </c>
    </row>
    <row r="31" customFormat="false" ht="15" hidden="false" customHeight="true" outlineLevel="0" collapsed="false">
      <c r="A31" s="12" t="n">
        <f aca="false">'Tool Inventory'!A31</f>
        <v>0</v>
      </c>
      <c r="B31" s="13"/>
      <c r="C31" s="13"/>
      <c r="D31" s="13"/>
      <c r="E31" s="13"/>
      <c r="F31" s="14" t="str">
        <f aca="false">IF(A31&lt;&gt;"",SUM(B31:E31),"")</f>
        <v/>
      </c>
      <c r="G31" s="15" t="str">
        <f aca="false">IF(F31="","",IF(F31&gt;=16,"Keep",IF(F31&gt;=12,"Optimize",IF(F31&gt;=8,"Review","Eliminate"))))</f>
        <v/>
      </c>
      <c r="H31" s="16" t="str">
        <f aca="false">IF(G31="","",IF(G31="Keep","Maintain current investment",IF(G31="Optimize","Increase adoption or renegotiate",IF(G31="Review","Evaluate alternatives within 60 days","Cancel at next renewal"))))</f>
        <v/>
      </c>
    </row>
    <row r="32" customFormat="false" ht="15" hidden="false" customHeight="true" outlineLevel="0" collapsed="false">
      <c r="A32" s="12" t="n">
        <f aca="false">'Tool Inventory'!A32</f>
        <v>0</v>
      </c>
      <c r="B32" s="13"/>
      <c r="C32" s="13"/>
      <c r="D32" s="13"/>
      <c r="E32" s="13"/>
      <c r="F32" s="14" t="str">
        <f aca="false">IF(A32&lt;&gt;"",SUM(B32:E32),"")</f>
        <v/>
      </c>
      <c r="G32" s="15" t="str">
        <f aca="false">IF(F32="","",IF(F32&gt;=16,"Keep",IF(F32&gt;=12,"Optimize",IF(F32&gt;=8,"Review","Eliminate"))))</f>
        <v/>
      </c>
      <c r="H32" s="16" t="str">
        <f aca="false">IF(G32="","",IF(G32="Keep","Maintain current investment",IF(G32="Optimize","Increase adoption or renegotiate",IF(G32="Review","Evaluate alternatives within 60 days","Cancel at next renewal"))))</f>
        <v/>
      </c>
    </row>
    <row r="33" customFormat="false" ht="15" hidden="false" customHeight="true" outlineLevel="0" collapsed="false">
      <c r="A33" s="12" t="n">
        <f aca="false">'Tool Inventory'!A33</f>
        <v>0</v>
      </c>
      <c r="B33" s="13"/>
      <c r="C33" s="13"/>
      <c r="D33" s="13"/>
      <c r="E33" s="13"/>
      <c r="F33" s="14" t="str">
        <f aca="false">IF(A33&lt;&gt;"",SUM(B33:E33),"")</f>
        <v/>
      </c>
      <c r="G33" s="15" t="str">
        <f aca="false">IF(F33="","",IF(F33&gt;=16,"Keep",IF(F33&gt;=12,"Optimize",IF(F33&gt;=8,"Review","Eliminate"))))</f>
        <v/>
      </c>
      <c r="H33" s="16" t="str">
        <f aca="false">IF(G33="","",IF(G33="Keep","Maintain current investment",IF(G33="Optimize","Increase adoption or renegotiate",IF(G33="Review","Evaluate alternatives within 60 days","Cancel at next renewal"))))</f>
        <v/>
      </c>
    </row>
    <row r="34" customFormat="false" ht="15" hidden="false" customHeight="true" outlineLevel="0" collapsed="false">
      <c r="A34" s="12" t="n">
        <f aca="false">'Tool Inventory'!A34</f>
        <v>0</v>
      </c>
      <c r="B34" s="13"/>
      <c r="C34" s="13"/>
      <c r="D34" s="13"/>
      <c r="E34" s="13"/>
      <c r="F34" s="14" t="str">
        <f aca="false">IF(A34&lt;&gt;"",SUM(B34:E34),"")</f>
        <v/>
      </c>
      <c r="G34" s="15" t="str">
        <f aca="false">IF(F34="","",IF(F34&gt;=16,"Keep",IF(F34&gt;=12,"Optimize",IF(F34&gt;=8,"Review","Eliminate"))))</f>
        <v/>
      </c>
      <c r="H34" s="16" t="str">
        <f aca="false">IF(G34="","",IF(G34="Keep","Maintain current investment",IF(G34="Optimize","Increase adoption or renegotiate",IF(G34="Review","Evaluate alternatives within 60 days","Cancel at next renewal"))))</f>
        <v/>
      </c>
    </row>
    <row r="36" customFormat="false" ht="15" hidden="false" customHeight="true" outlineLevel="0" collapsed="false">
      <c r="A36" s="7" t="s">
        <v>58</v>
      </c>
      <c r="B36" s="7"/>
      <c r="C36" s="7"/>
    </row>
    <row r="37" customFormat="false" ht="15" hidden="false" customHeight="true" outlineLevel="0" collapsed="false">
      <c r="A37" s="8" t="s">
        <v>59</v>
      </c>
      <c r="B37" s="8" t="n">
        <f aca="false">COUNTA(F5:F34)-COUNTBLANK(F5:F34)</f>
        <v>5</v>
      </c>
    </row>
    <row r="38" customFormat="false" ht="15" hidden="false" customHeight="true" outlineLevel="0" collapsed="false">
      <c r="A38" s="8" t="s">
        <v>60</v>
      </c>
      <c r="B38" s="17" t="n">
        <f aca="false">IFERROR(AVERAGE(F5:F34),0)</f>
        <v>12.4</v>
      </c>
    </row>
    <row r="39" customFormat="false" ht="15" hidden="false" customHeight="true" outlineLevel="0" collapsed="false">
      <c r="A39" s="8" t="s">
        <v>61</v>
      </c>
      <c r="B39" s="8" t="n">
        <f aca="false">COUNTIF(G5:G34,"Keep")</f>
        <v>1</v>
      </c>
    </row>
    <row r="40" customFormat="false" ht="15" hidden="false" customHeight="true" outlineLevel="0" collapsed="false">
      <c r="A40" s="8" t="s">
        <v>62</v>
      </c>
      <c r="B40" s="8" t="n">
        <f aca="false">COUNTIF(G5:G34,"Optimize")</f>
        <v>2</v>
      </c>
    </row>
    <row r="41" customFormat="false" ht="15" hidden="false" customHeight="true" outlineLevel="0" collapsed="false">
      <c r="A41" s="8" t="s">
        <v>63</v>
      </c>
      <c r="B41" s="8" t="n">
        <f aca="false">COUNTIF(G5:G34,"Review")</f>
        <v>1</v>
      </c>
    </row>
    <row r="42" customFormat="false" ht="15" hidden="false" customHeight="true" outlineLevel="0" collapsed="false">
      <c r="A42" s="8" t="s">
        <v>64</v>
      </c>
      <c r="B42" s="8" t="n">
        <f aca="false">COUNTIF(G5:G34,"Eliminate")</f>
        <v>1</v>
      </c>
    </row>
    <row r="43" customFormat="false" ht="15" hidden="false" customHeight="true" outlineLevel="0" collapsed="false">
      <c r="A43" s="8" t="s">
        <v>65</v>
      </c>
      <c r="B43" s="9" t="n">
        <f aca="true">SUMPRODUCT(((G5:G34="Eliminate")+(G5:G34="Review"))*IFERROR(INDIRECT("'Tool Inventory'!D5:D34"),0))</f>
        <v>8400</v>
      </c>
    </row>
  </sheetData>
  <mergeCells count="3">
    <mergeCell ref="A1:H1"/>
    <mergeCell ref="A2:H2"/>
    <mergeCell ref="A36:C36"/>
  </mergeCells>
  <conditionalFormatting sqref="F5:F34">
    <cfRule type="cellIs" priority="2" operator="lessThan" aboveAverage="0" equalAverage="0" bottom="0" percent="0" rank="0" text="" dxfId="0">
      <formula>8</formula>
    </cfRule>
    <cfRule type="cellIs" priority="3" operator="between" aboveAverage="0" equalAverage="0" bottom="0" percent="0" rank="0" text="" dxfId="2">
      <formula>8</formula>
      <formula>11</formula>
    </cfRule>
    <cfRule type="cellIs" priority="4" operator="between" aboveAverage="0" equalAverage="0" bottom="0" percent="0" rank="0" text="" dxfId="3">
      <formula>12</formula>
      <formula>15</formula>
    </cfRule>
    <cfRule type="cellIs" priority="5" operator="greaterThanOrEqual" aboveAverage="0" equalAverage="0" bottom="0" percent="0" rank="0" text="" dxfId="1">
      <formula>16</formula>
    </cfRule>
  </conditionalFormatting>
  <conditionalFormatting sqref="G5:G34">
    <cfRule type="cellIs" priority="6" operator="equal" aboveAverage="0" equalAverage="0" bottom="0" percent="0" rank="0" text="" dxfId="4">
      <formula>"Eliminate"</formula>
    </cfRule>
    <cfRule type="cellIs" priority="7" operator="equal" aboveAverage="0" equalAverage="0" bottom="0" percent="0" rank="0" text="" dxfId="5">
      <formula>"Keep"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fals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8"/>
    <col collapsed="false" customWidth="true" hidden="false" outlineLevel="0" max="4" min="4" style="1" width="20"/>
    <col collapsed="false" customWidth="true" hidden="false" outlineLevel="0" max="6" min="5" style="1" width="18"/>
  </cols>
  <sheetData>
    <row r="1" customFormat="false" ht="36" hidden="false" customHeight="true" outlineLevel="0" collapsed="false">
      <c r="A1" s="11" t="s">
        <v>66</v>
      </c>
      <c r="B1" s="11"/>
      <c r="C1" s="11"/>
      <c r="D1" s="11"/>
      <c r="E1" s="11"/>
      <c r="F1" s="11"/>
    </row>
    <row r="2" customFormat="false" ht="15" hidden="false" customHeight="true" outlineLevel="0" collapsed="false">
      <c r="A2" s="3" t="s">
        <v>67</v>
      </c>
      <c r="B2" s="3"/>
      <c r="C2" s="3"/>
      <c r="D2" s="3"/>
      <c r="E2" s="3"/>
      <c r="F2" s="3"/>
    </row>
    <row r="4" customFormat="false" ht="26.25" hidden="false" customHeight="true" outlineLevel="0" collapsed="false">
      <c r="A4" s="4" t="s">
        <v>2</v>
      </c>
      <c r="B4" s="4" t="s">
        <v>68</v>
      </c>
      <c r="C4" s="4" t="s">
        <v>69</v>
      </c>
      <c r="D4" s="4" t="s">
        <v>70</v>
      </c>
      <c r="E4" s="4" t="s">
        <v>71</v>
      </c>
      <c r="F4" s="4" t="s">
        <v>72</v>
      </c>
    </row>
    <row r="5" customFormat="false" ht="15" hidden="false" customHeight="true" outlineLevel="0" collapsed="false">
      <c r="A5" s="12" t="str">
        <f aca="false">'Tool Inventory'!A5</f>
        <v>HubSpot</v>
      </c>
      <c r="B5" s="18" t="n">
        <f aca="false">'Tool Inventory'!D5</f>
        <v>12000</v>
      </c>
      <c r="C5" s="19"/>
      <c r="D5" s="19" t="n">
        <v>5000</v>
      </c>
      <c r="E5" s="19" t="n">
        <v>2400</v>
      </c>
      <c r="F5" s="20" t="n">
        <f aca="false">IF(A5&lt;&gt;"",SUM(B5:E5),"")</f>
        <v>19400</v>
      </c>
    </row>
    <row r="6" customFormat="false" ht="15" hidden="false" customHeight="true" outlineLevel="0" collapsed="false">
      <c r="A6" s="12" t="str">
        <f aca="false">'Tool Inventory'!A6</f>
        <v>Google Analytics 4</v>
      </c>
      <c r="B6" s="18" t="n">
        <f aca="false">'Tool Inventory'!D6</f>
        <v>0</v>
      </c>
      <c r="C6" s="19"/>
      <c r="D6" s="19" t="n">
        <v>0</v>
      </c>
      <c r="E6" s="19" t="n">
        <v>0</v>
      </c>
      <c r="F6" s="20" t="n">
        <f aca="false">IF(A6&lt;&gt;"",SUM(B6:E6),"")</f>
        <v>0</v>
      </c>
    </row>
    <row r="7" customFormat="false" ht="15" hidden="false" customHeight="true" outlineLevel="0" collapsed="false">
      <c r="A7" s="12" t="str">
        <f aca="false">'Tool Inventory'!A7</f>
        <v>Mailchimp</v>
      </c>
      <c r="B7" s="18" t="n">
        <f aca="false">'Tool Inventory'!D7</f>
        <v>3600</v>
      </c>
      <c r="C7" s="19"/>
      <c r="D7" s="19" t="n">
        <v>500</v>
      </c>
      <c r="E7" s="19" t="n">
        <v>600</v>
      </c>
      <c r="F7" s="20" t="n">
        <f aca="false">IF(A7&lt;&gt;"",SUM(B7:E7),"")</f>
        <v>4700</v>
      </c>
    </row>
    <row r="8" customFormat="false" ht="15" hidden="false" customHeight="true" outlineLevel="0" collapsed="false">
      <c r="A8" s="12" t="str">
        <f aca="false">'Tool Inventory'!A8</f>
        <v>Canva</v>
      </c>
      <c r="B8" s="18" t="n">
        <f aca="false">'Tool Inventory'!D8</f>
        <v>1200</v>
      </c>
      <c r="C8" s="19"/>
      <c r="D8" s="19" t="n">
        <v>0</v>
      </c>
      <c r="E8" s="19" t="n">
        <v>0</v>
      </c>
      <c r="F8" s="20" t="n">
        <f aca="false">IF(A8&lt;&gt;"",SUM(B8:E8),"")</f>
        <v>1200</v>
      </c>
    </row>
    <row r="9" customFormat="false" ht="15" hidden="false" customHeight="true" outlineLevel="0" collapsed="false">
      <c r="A9" s="12" t="str">
        <f aca="false">'Tool Inventory'!A9</f>
        <v>Hootsuite</v>
      </c>
      <c r="B9" s="18" t="n">
        <f aca="false">'Tool Inventory'!D9</f>
        <v>4800</v>
      </c>
      <c r="C9" s="19"/>
      <c r="D9" s="19" t="n">
        <v>1000</v>
      </c>
      <c r="E9" s="19" t="n">
        <v>1200</v>
      </c>
      <c r="F9" s="20" t="n">
        <f aca="false">IF(A9&lt;&gt;"",SUM(B9:E9),"")</f>
        <v>7000</v>
      </c>
    </row>
    <row r="10" customFormat="false" ht="15" hidden="false" customHeight="true" outlineLevel="0" collapsed="false">
      <c r="A10" s="12" t="n">
        <f aca="false">'Tool Inventory'!A10</f>
        <v>0</v>
      </c>
      <c r="B10" s="18" t="n">
        <f aca="false">'Tool Inventory'!D10</f>
        <v>0</v>
      </c>
      <c r="C10" s="19"/>
      <c r="D10" s="19"/>
      <c r="E10" s="19"/>
      <c r="F10" s="20" t="str">
        <f aca="false">IF(A10&lt;&gt;"",SUM(B10:E10),"")</f>
        <v/>
      </c>
    </row>
    <row r="11" customFormat="false" ht="15" hidden="false" customHeight="true" outlineLevel="0" collapsed="false">
      <c r="A11" s="12" t="n">
        <f aca="false">'Tool Inventory'!A11</f>
        <v>0</v>
      </c>
      <c r="B11" s="18" t="n">
        <f aca="false">'Tool Inventory'!D11</f>
        <v>0</v>
      </c>
      <c r="C11" s="19"/>
      <c r="D11" s="19"/>
      <c r="E11" s="19"/>
      <c r="F11" s="20" t="str">
        <f aca="false">IF(A11&lt;&gt;"",SUM(B11:E11),"")</f>
        <v/>
      </c>
    </row>
    <row r="12" customFormat="false" ht="15" hidden="false" customHeight="true" outlineLevel="0" collapsed="false">
      <c r="A12" s="12" t="n">
        <f aca="false">'Tool Inventory'!A12</f>
        <v>0</v>
      </c>
      <c r="B12" s="18" t="n">
        <f aca="false">'Tool Inventory'!D12</f>
        <v>0</v>
      </c>
      <c r="C12" s="19"/>
      <c r="D12" s="19"/>
      <c r="E12" s="19"/>
      <c r="F12" s="20" t="str">
        <f aca="false">IF(A12&lt;&gt;"",SUM(B12:E12),"")</f>
        <v/>
      </c>
    </row>
    <row r="13" customFormat="false" ht="15" hidden="false" customHeight="true" outlineLevel="0" collapsed="false">
      <c r="A13" s="12" t="n">
        <f aca="false">'Tool Inventory'!A13</f>
        <v>0</v>
      </c>
      <c r="B13" s="18" t="n">
        <f aca="false">'Tool Inventory'!D13</f>
        <v>0</v>
      </c>
      <c r="C13" s="19"/>
      <c r="D13" s="19"/>
      <c r="E13" s="19"/>
      <c r="F13" s="20" t="str">
        <f aca="false">IF(A13&lt;&gt;"",SUM(B13:E13),"")</f>
        <v/>
      </c>
    </row>
    <row r="14" customFormat="false" ht="15" hidden="false" customHeight="true" outlineLevel="0" collapsed="false">
      <c r="A14" s="12" t="n">
        <f aca="false">'Tool Inventory'!A14</f>
        <v>0</v>
      </c>
      <c r="B14" s="18" t="n">
        <f aca="false">'Tool Inventory'!D14</f>
        <v>0</v>
      </c>
      <c r="C14" s="19"/>
      <c r="D14" s="19"/>
      <c r="E14" s="19"/>
      <c r="F14" s="20" t="str">
        <f aca="false">IF(A14&lt;&gt;"",SUM(B14:E14),"")</f>
        <v/>
      </c>
    </row>
    <row r="15" customFormat="false" ht="15" hidden="false" customHeight="true" outlineLevel="0" collapsed="false">
      <c r="A15" s="12" t="n">
        <f aca="false">'Tool Inventory'!A15</f>
        <v>0</v>
      </c>
      <c r="B15" s="18" t="n">
        <f aca="false">'Tool Inventory'!D15</f>
        <v>0</v>
      </c>
      <c r="C15" s="19"/>
      <c r="D15" s="19"/>
      <c r="E15" s="19"/>
      <c r="F15" s="20" t="str">
        <f aca="false">IF(A15&lt;&gt;"",SUM(B15:E15),"")</f>
        <v/>
      </c>
    </row>
    <row r="16" customFormat="false" ht="15" hidden="false" customHeight="true" outlineLevel="0" collapsed="false">
      <c r="A16" s="12" t="n">
        <f aca="false">'Tool Inventory'!A16</f>
        <v>0</v>
      </c>
      <c r="B16" s="18" t="n">
        <f aca="false">'Tool Inventory'!D16</f>
        <v>0</v>
      </c>
      <c r="C16" s="19"/>
      <c r="D16" s="19"/>
      <c r="E16" s="19"/>
      <c r="F16" s="20" t="str">
        <f aca="false">IF(A16&lt;&gt;"",SUM(B16:E16),"")</f>
        <v/>
      </c>
    </row>
    <row r="17" customFormat="false" ht="15" hidden="false" customHeight="true" outlineLevel="0" collapsed="false">
      <c r="A17" s="12" t="n">
        <f aca="false">'Tool Inventory'!A17</f>
        <v>0</v>
      </c>
      <c r="B17" s="18" t="n">
        <f aca="false">'Tool Inventory'!D17</f>
        <v>0</v>
      </c>
      <c r="C17" s="19"/>
      <c r="D17" s="19"/>
      <c r="E17" s="19"/>
      <c r="F17" s="20" t="str">
        <f aca="false">IF(A17&lt;&gt;"",SUM(B17:E17),"")</f>
        <v/>
      </c>
    </row>
    <row r="18" customFormat="false" ht="15" hidden="false" customHeight="true" outlineLevel="0" collapsed="false">
      <c r="A18" s="12" t="n">
        <f aca="false">'Tool Inventory'!A18</f>
        <v>0</v>
      </c>
      <c r="B18" s="18" t="n">
        <f aca="false">'Tool Inventory'!D18</f>
        <v>0</v>
      </c>
      <c r="C18" s="19"/>
      <c r="D18" s="19"/>
      <c r="E18" s="19"/>
      <c r="F18" s="20" t="str">
        <f aca="false">IF(A18&lt;&gt;"",SUM(B18:E18),"")</f>
        <v/>
      </c>
    </row>
    <row r="19" customFormat="false" ht="15" hidden="false" customHeight="true" outlineLevel="0" collapsed="false">
      <c r="A19" s="12" t="n">
        <f aca="false">'Tool Inventory'!A19</f>
        <v>0</v>
      </c>
      <c r="B19" s="18" t="n">
        <f aca="false">'Tool Inventory'!D19</f>
        <v>0</v>
      </c>
      <c r="C19" s="19"/>
      <c r="D19" s="19"/>
      <c r="E19" s="19"/>
      <c r="F19" s="20" t="str">
        <f aca="false">IF(A19&lt;&gt;"",SUM(B19:E19),"")</f>
        <v/>
      </c>
    </row>
    <row r="20" customFormat="false" ht="15" hidden="false" customHeight="true" outlineLevel="0" collapsed="false">
      <c r="A20" s="12" t="n">
        <f aca="false">'Tool Inventory'!A20</f>
        <v>0</v>
      </c>
      <c r="B20" s="18" t="n">
        <f aca="false">'Tool Inventory'!D20</f>
        <v>0</v>
      </c>
      <c r="C20" s="19"/>
      <c r="D20" s="19"/>
      <c r="E20" s="19"/>
      <c r="F20" s="20" t="str">
        <f aca="false">IF(A20&lt;&gt;"",SUM(B20:E20),"")</f>
        <v/>
      </c>
    </row>
    <row r="21" customFormat="false" ht="15" hidden="false" customHeight="true" outlineLevel="0" collapsed="false">
      <c r="A21" s="12" t="n">
        <f aca="false">'Tool Inventory'!A21</f>
        <v>0</v>
      </c>
      <c r="B21" s="18" t="n">
        <f aca="false">'Tool Inventory'!D21</f>
        <v>0</v>
      </c>
      <c r="C21" s="19"/>
      <c r="D21" s="19"/>
      <c r="E21" s="19"/>
      <c r="F21" s="20" t="str">
        <f aca="false">IF(A21&lt;&gt;"",SUM(B21:E21),"")</f>
        <v/>
      </c>
    </row>
    <row r="22" customFormat="false" ht="15" hidden="false" customHeight="true" outlineLevel="0" collapsed="false">
      <c r="A22" s="12" t="n">
        <f aca="false">'Tool Inventory'!A22</f>
        <v>0</v>
      </c>
      <c r="B22" s="18" t="n">
        <f aca="false">'Tool Inventory'!D22</f>
        <v>0</v>
      </c>
      <c r="C22" s="19"/>
      <c r="D22" s="19"/>
      <c r="E22" s="19"/>
      <c r="F22" s="20" t="str">
        <f aca="false">IF(A22&lt;&gt;"",SUM(B22:E22),"")</f>
        <v/>
      </c>
    </row>
    <row r="23" customFormat="false" ht="15" hidden="false" customHeight="true" outlineLevel="0" collapsed="false">
      <c r="A23" s="12" t="n">
        <f aca="false">'Tool Inventory'!A23</f>
        <v>0</v>
      </c>
      <c r="B23" s="18" t="n">
        <f aca="false">'Tool Inventory'!D23</f>
        <v>0</v>
      </c>
      <c r="C23" s="19"/>
      <c r="D23" s="19"/>
      <c r="E23" s="19"/>
      <c r="F23" s="20" t="str">
        <f aca="false">IF(A23&lt;&gt;"",SUM(B23:E23),"")</f>
        <v/>
      </c>
    </row>
    <row r="24" customFormat="false" ht="15" hidden="false" customHeight="true" outlineLevel="0" collapsed="false">
      <c r="A24" s="12" t="n">
        <f aca="false">'Tool Inventory'!A24</f>
        <v>0</v>
      </c>
      <c r="B24" s="18" t="n">
        <f aca="false">'Tool Inventory'!D24</f>
        <v>0</v>
      </c>
      <c r="C24" s="19"/>
      <c r="D24" s="19"/>
      <c r="E24" s="19"/>
      <c r="F24" s="20" t="str">
        <f aca="false">IF(A24&lt;&gt;"",SUM(B24:E24),"")</f>
        <v/>
      </c>
    </row>
    <row r="25" customFormat="false" ht="15" hidden="false" customHeight="true" outlineLevel="0" collapsed="false">
      <c r="A25" s="12" t="n">
        <f aca="false">'Tool Inventory'!A25</f>
        <v>0</v>
      </c>
      <c r="B25" s="18" t="n">
        <f aca="false">'Tool Inventory'!D25</f>
        <v>0</v>
      </c>
      <c r="C25" s="19"/>
      <c r="D25" s="19"/>
      <c r="E25" s="19"/>
      <c r="F25" s="20" t="str">
        <f aca="false">IF(A25&lt;&gt;"",SUM(B25:E25),"")</f>
        <v/>
      </c>
    </row>
    <row r="26" customFormat="false" ht="15" hidden="false" customHeight="true" outlineLevel="0" collapsed="false">
      <c r="A26" s="12" t="n">
        <f aca="false">'Tool Inventory'!A26</f>
        <v>0</v>
      </c>
      <c r="B26" s="18" t="n">
        <f aca="false">'Tool Inventory'!D26</f>
        <v>0</v>
      </c>
      <c r="C26" s="19"/>
      <c r="D26" s="19"/>
      <c r="E26" s="19"/>
      <c r="F26" s="20" t="str">
        <f aca="false">IF(A26&lt;&gt;"",SUM(B26:E26),"")</f>
        <v/>
      </c>
    </row>
    <row r="27" customFormat="false" ht="15" hidden="false" customHeight="true" outlineLevel="0" collapsed="false">
      <c r="A27" s="12" t="n">
        <f aca="false">'Tool Inventory'!A27</f>
        <v>0</v>
      </c>
      <c r="B27" s="18" t="n">
        <f aca="false">'Tool Inventory'!D27</f>
        <v>0</v>
      </c>
      <c r="C27" s="19"/>
      <c r="D27" s="19"/>
      <c r="E27" s="19"/>
      <c r="F27" s="20" t="str">
        <f aca="false">IF(A27&lt;&gt;"",SUM(B27:E27),"")</f>
        <v/>
      </c>
    </row>
    <row r="28" customFormat="false" ht="15" hidden="false" customHeight="true" outlineLevel="0" collapsed="false">
      <c r="A28" s="12" t="n">
        <f aca="false">'Tool Inventory'!A28</f>
        <v>0</v>
      </c>
      <c r="B28" s="18" t="n">
        <f aca="false">'Tool Inventory'!D28</f>
        <v>0</v>
      </c>
      <c r="C28" s="19"/>
      <c r="D28" s="19"/>
      <c r="E28" s="19"/>
      <c r="F28" s="20" t="str">
        <f aca="false">IF(A28&lt;&gt;"",SUM(B28:E28),"")</f>
        <v/>
      </c>
    </row>
    <row r="29" customFormat="false" ht="15" hidden="false" customHeight="true" outlineLevel="0" collapsed="false">
      <c r="A29" s="12" t="n">
        <f aca="false">'Tool Inventory'!A29</f>
        <v>0</v>
      </c>
      <c r="B29" s="18" t="n">
        <f aca="false">'Tool Inventory'!D29</f>
        <v>0</v>
      </c>
      <c r="C29" s="19"/>
      <c r="D29" s="19"/>
      <c r="E29" s="19"/>
      <c r="F29" s="20" t="str">
        <f aca="false">IF(A29&lt;&gt;"",SUM(B29:E29),"")</f>
        <v/>
      </c>
    </row>
    <row r="30" customFormat="false" ht="15" hidden="false" customHeight="true" outlineLevel="0" collapsed="false">
      <c r="A30" s="12" t="n">
        <f aca="false">'Tool Inventory'!A30</f>
        <v>0</v>
      </c>
      <c r="B30" s="18" t="n">
        <f aca="false">'Tool Inventory'!D30</f>
        <v>0</v>
      </c>
      <c r="C30" s="19"/>
      <c r="D30" s="19"/>
      <c r="E30" s="19"/>
      <c r="F30" s="20" t="str">
        <f aca="false">IF(A30&lt;&gt;"",SUM(B30:E30),"")</f>
        <v/>
      </c>
    </row>
    <row r="31" customFormat="false" ht="15" hidden="false" customHeight="true" outlineLevel="0" collapsed="false">
      <c r="A31" s="12" t="n">
        <f aca="false">'Tool Inventory'!A31</f>
        <v>0</v>
      </c>
      <c r="B31" s="18" t="n">
        <f aca="false">'Tool Inventory'!D31</f>
        <v>0</v>
      </c>
      <c r="C31" s="19"/>
      <c r="D31" s="19"/>
      <c r="E31" s="19"/>
      <c r="F31" s="20" t="str">
        <f aca="false">IF(A31&lt;&gt;"",SUM(B31:E31),"")</f>
        <v/>
      </c>
    </row>
    <row r="32" customFormat="false" ht="15" hidden="false" customHeight="true" outlineLevel="0" collapsed="false">
      <c r="A32" s="12" t="n">
        <f aca="false">'Tool Inventory'!A32</f>
        <v>0</v>
      </c>
      <c r="B32" s="18" t="n">
        <f aca="false">'Tool Inventory'!D32</f>
        <v>0</v>
      </c>
      <c r="C32" s="19"/>
      <c r="D32" s="19"/>
      <c r="E32" s="19"/>
      <c r="F32" s="20" t="str">
        <f aca="false">IF(A32&lt;&gt;"",SUM(B32:E32),"")</f>
        <v/>
      </c>
    </row>
    <row r="33" customFormat="false" ht="15" hidden="false" customHeight="true" outlineLevel="0" collapsed="false">
      <c r="A33" s="12" t="n">
        <f aca="false">'Tool Inventory'!A33</f>
        <v>0</v>
      </c>
      <c r="B33" s="18" t="n">
        <f aca="false">'Tool Inventory'!D33</f>
        <v>0</v>
      </c>
      <c r="C33" s="19"/>
      <c r="D33" s="19"/>
      <c r="E33" s="19"/>
      <c r="F33" s="20" t="str">
        <f aca="false">IF(A33&lt;&gt;"",SUM(B33:E33),"")</f>
        <v/>
      </c>
    </row>
    <row r="34" customFormat="false" ht="15" hidden="false" customHeight="true" outlineLevel="0" collapsed="false">
      <c r="A34" s="12" t="n">
        <f aca="false">'Tool Inventory'!A34</f>
        <v>0</v>
      </c>
      <c r="B34" s="18" t="n">
        <f aca="false">'Tool Inventory'!D34</f>
        <v>0</v>
      </c>
      <c r="C34" s="19"/>
      <c r="D34" s="19"/>
      <c r="E34" s="19"/>
      <c r="F34" s="20" t="str">
        <f aca="false">IF(A34&lt;&gt;"",SUM(B34:E34),"")</f>
        <v/>
      </c>
    </row>
    <row r="36" customFormat="false" ht="15" hidden="false" customHeight="true" outlineLevel="0" collapsed="false">
      <c r="A36" s="7" t="s">
        <v>73</v>
      </c>
      <c r="B36" s="7"/>
      <c r="C36" s="7"/>
    </row>
    <row r="37" customFormat="false" ht="15" hidden="false" customHeight="true" outlineLevel="0" collapsed="false">
      <c r="A37" s="8" t="s">
        <v>74</v>
      </c>
      <c r="B37" s="21" t="n">
        <f aca="false">SUM(B5:B34)</f>
        <v>21600</v>
      </c>
    </row>
    <row r="38" customFormat="false" ht="15" hidden="false" customHeight="true" outlineLevel="0" collapsed="false">
      <c r="A38" s="8" t="s">
        <v>75</v>
      </c>
      <c r="B38" s="21" t="n">
        <f aca="false">SUM(F5:F34)</f>
        <v>32300</v>
      </c>
    </row>
    <row r="39" customFormat="false" ht="15" hidden="false" customHeight="true" outlineLevel="0" collapsed="false">
      <c r="A39" s="8" t="s">
        <v>76</v>
      </c>
      <c r="B39" s="22" t="n">
        <f aca="false">IFERROR(B38/B37,"N/A")</f>
        <v>1.49537037037037</v>
      </c>
    </row>
    <row r="40" customFormat="false" ht="15" hidden="false" customHeight="true" outlineLevel="0" collapsed="false">
      <c r="A40" s="8" t="s">
        <v>77</v>
      </c>
      <c r="B40" s="23" t="n">
        <f aca="false">B38*0.67</f>
        <v>21641</v>
      </c>
    </row>
  </sheetData>
  <mergeCells count="3">
    <mergeCell ref="A1:F1"/>
    <mergeCell ref="A2:F2"/>
    <mergeCell ref="A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C3AED"/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2"/>
    <col collapsed="false" customWidth="true" hidden="false" outlineLevel="0" max="3" min="3" style="1" width="18"/>
    <col collapsed="false" customWidth="true" hidden="false" outlineLevel="0" max="5" min="4" style="1" width="14"/>
    <col collapsed="false" customWidth="true" hidden="false" outlineLevel="0" max="6" min="6" style="1" width="25"/>
  </cols>
  <sheetData>
    <row r="1" customFormat="false" ht="36" hidden="false" customHeight="true" outlineLevel="0" collapsed="false">
      <c r="A1" s="11" t="s">
        <v>78</v>
      </c>
      <c r="B1" s="11"/>
      <c r="C1" s="11"/>
      <c r="D1" s="11"/>
      <c r="E1" s="11"/>
      <c r="F1" s="11"/>
    </row>
    <row r="2" customFormat="false" ht="15" hidden="false" customHeight="true" outlineLevel="0" collapsed="false">
      <c r="A2" s="3" t="s">
        <v>79</v>
      </c>
      <c r="B2" s="3"/>
      <c r="C2" s="3"/>
      <c r="D2" s="3"/>
      <c r="E2" s="3"/>
      <c r="F2" s="3"/>
    </row>
    <row r="4" customFormat="false" ht="27.75" hidden="false" customHeight="true" outlineLevel="0" collapsed="false">
      <c r="A4" s="24" t="s">
        <v>80</v>
      </c>
      <c r="B4" s="24"/>
      <c r="C4" s="24"/>
      <c r="D4" s="24"/>
      <c r="E4" s="24"/>
      <c r="F4" s="24"/>
    </row>
    <row r="5" customFormat="false" ht="15" hidden="false" customHeight="true" outlineLevel="0" collapsed="false">
      <c r="A5" s="25" t="s">
        <v>81</v>
      </c>
      <c r="B5" s="25" t="s">
        <v>82</v>
      </c>
      <c r="C5" s="25" t="s">
        <v>11</v>
      </c>
      <c r="D5" s="25" t="s">
        <v>83</v>
      </c>
      <c r="E5" s="25" t="s">
        <v>84</v>
      </c>
      <c r="F5" s="25" t="s">
        <v>13</v>
      </c>
    </row>
    <row r="6" customFormat="false" ht="15" hidden="false" customHeight="true" outlineLevel="0" collapsed="false">
      <c r="A6" s="26" t="n">
        <v>1</v>
      </c>
      <c r="B6" s="12" t="s">
        <v>85</v>
      </c>
      <c r="C6" s="5"/>
      <c r="D6" s="5"/>
      <c r="E6" s="5"/>
      <c r="F6" s="5"/>
    </row>
    <row r="7" customFormat="false" ht="15" hidden="false" customHeight="true" outlineLevel="0" collapsed="false">
      <c r="A7" s="26" t="n">
        <v>2</v>
      </c>
      <c r="B7" s="12" t="s">
        <v>86</v>
      </c>
      <c r="C7" s="5"/>
      <c r="D7" s="5"/>
      <c r="E7" s="5"/>
      <c r="F7" s="5"/>
    </row>
    <row r="8" customFormat="false" ht="15" hidden="false" customHeight="true" outlineLevel="0" collapsed="false">
      <c r="A8" s="26" t="n">
        <v>3</v>
      </c>
      <c r="B8" s="12" t="s">
        <v>87</v>
      </c>
      <c r="C8" s="5"/>
      <c r="D8" s="5"/>
      <c r="E8" s="5"/>
      <c r="F8" s="5"/>
    </row>
    <row r="9" customFormat="false" ht="15" hidden="false" customHeight="true" outlineLevel="0" collapsed="false">
      <c r="A9" s="26" t="n">
        <v>4</v>
      </c>
      <c r="B9" s="12" t="s">
        <v>88</v>
      </c>
      <c r="C9" s="5"/>
      <c r="D9" s="5"/>
      <c r="E9" s="5"/>
      <c r="F9" s="5"/>
    </row>
    <row r="10" customFormat="false" ht="15" hidden="false" customHeight="true" outlineLevel="0" collapsed="false">
      <c r="A10" s="26" t="n">
        <v>5</v>
      </c>
      <c r="B10" s="12" t="s">
        <v>89</v>
      </c>
      <c r="C10" s="5"/>
      <c r="D10" s="5"/>
      <c r="E10" s="5"/>
      <c r="F10" s="5"/>
    </row>
    <row r="11" customFormat="false" ht="15" hidden="false" customHeight="true" outlineLevel="0" collapsed="false">
      <c r="A11" s="26" t="n">
        <v>6</v>
      </c>
      <c r="B11" s="12" t="s">
        <v>90</v>
      </c>
      <c r="C11" s="5"/>
      <c r="D11" s="5"/>
      <c r="E11" s="5"/>
      <c r="F11" s="5"/>
    </row>
    <row r="12" customFormat="false" ht="15" hidden="false" customHeight="true" outlineLevel="0" collapsed="false">
      <c r="A12" s="26" t="n">
        <v>7</v>
      </c>
      <c r="B12" s="12" t="s">
        <v>91</v>
      </c>
      <c r="C12" s="5"/>
      <c r="D12" s="5"/>
      <c r="E12" s="5"/>
      <c r="F12" s="5"/>
    </row>
    <row r="14" customFormat="false" ht="27.75" hidden="false" customHeight="true" outlineLevel="0" collapsed="false">
      <c r="A14" s="27" t="s">
        <v>92</v>
      </c>
      <c r="B14" s="27"/>
      <c r="C14" s="27"/>
      <c r="D14" s="27"/>
      <c r="E14" s="27"/>
      <c r="F14" s="27"/>
    </row>
    <row r="15" customFormat="false" ht="15" hidden="false" customHeight="true" outlineLevel="0" collapsed="false">
      <c r="A15" s="25" t="s">
        <v>81</v>
      </c>
      <c r="B15" s="25" t="s">
        <v>82</v>
      </c>
      <c r="C15" s="25" t="s">
        <v>11</v>
      </c>
      <c r="D15" s="25" t="s">
        <v>83</v>
      </c>
      <c r="E15" s="25" t="s">
        <v>84</v>
      </c>
      <c r="F15" s="25" t="s">
        <v>13</v>
      </c>
    </row>
    <row r="16" customFormat="false" ht="15" hidden="false" customHeight="true" outlineLevel="0" collapsed="false">
      <c r="A16" s="26" t="n">
        <v>1</v>
      </c>
      <c r="B16" s="12" t="s">
        <v>93</v>
      </c>
      <c r="C16" s="5"/>
      <c r="D16" s="5"/>
      <c r="E16" s="5"/>
      <c r="F16" s="5"/>
    </row>
    <row r="17" customFormat="false" ht="15" hidden="false" customHeight="true" outlineLevel="0" collapsed="false">
      <c r="A17" s="26" t="n">
        <v>2</v>
      </c>
      <c r="B17" s="12" t="s">
        <v>94</v>
      </c>
      <c r="C17" s="5"/>
      <c r="D17" s="5"/>
      <c r="E17" s="5"/>
      <c r="F17" s="5"/>
    </row>
    <row r="18" customFormat="false" ht="15" hidden="false" customHeight="true" outlineLevel="0" collapsed="false">
      <c r="A18" s="26" t="n">
        <v>3</v>
      </c>
      <c r="B18" s="12" t="s">
        <v>95</v>
      </c>
      <c r="C18" s="5"/>
      <c r="D18" s="5"/>
      <c r="E18" s="5"/>
      <c r="F18" s="5"/>
    </row>
    <row r="19" customFormat="false" ht="15" hidden="false" customHeight="true" outlineLevel="0" collapsed="false">
      <c r="A19" s="26" t="n">
        <v>4</v>
      </c>
      <c r="B19" s="12" t="s">
        <v>96</v>
      </c>
      <c r="C19" s="5"/>
      <c r="D19" s="5"/>
      <c r="E19" s="5"/>
      <c r="F19" s="5"/>
    </row>
    <row r="20" customFormat="false" ht="15" hidden="false" customHeight="true" outlineLevel="0" collapsed="false">
      <c r="A20" s="26" t="n">
        <v>5</v>
      </c>
      <c r="B20" s="12" t="s">
        <v>97</v>
      </c>
      <c r="C20" s="5"/>
      <c r="D20" s="5"/>
      <c r="E20" s="5"/>
      <c r="F20" s="5"/>
    </row>
    <row r="21" customFormat="false" ht="15" hidden="false" customHeight="true" outlineLevel="0" collapsed="false">
      <c r="A21" s="26" t="n">
        <v>6</v>
      </c>
      <c r="B21" s="12" t="s">
        <v>98</v>
      </c>
      <c r="C21" s="5"/>
      <c r="D21" s="5"/>
      <c r="E21" s="5"/>
      <c r="F21" s="5"/>
    </row>
    <row r="22" customFormat="false" ht="15" hidden="false" customHeight="true" outlineLevel="0" collapsed="false">
      <c r="A22" s="26" t="n">
        <v>7</v>
      </c>
      <c r="B22" s="12" t="s">
        <v>99</v>
      </c>
      <c r="C22" s="5"/>
      <c r="D22" s="5"/>
      <c r="E22" s="5"/>
      <c r="F22" s="5"/>
    </row>
    <row r="24" customFormat="false" ht="27.75" hidden="false" customHeight="true" outlineLevel="0" collapsed="false">
      <c r="A24" s="28" t="s">
        <v>100</v>
      </c>
      <c r="B24" s="28"/>
      <c r="C24" s="28"/>
      <c r="D24" s="28"/>
      <c r="E24" s="28"/>
      <c r="F24" s="28"/>
    </row>
    <row r="25" customFormat="false" ht="15" hidden="false" customHeight="true" outlineLevel="0" collapsed="false">
      <c r="A25" s="25" t="s">
        <v>81</v>
      </c>
      <c r="B25" s="25" t="s">
        <v>82</v>
      </c>
      <c r="C25" s="25" t="s">
        <v>11</v>
      </c>
      <c r="D25" s="25" t="s">
        <v>83</v>
      </c>
      <c r="E25" s="25" t="s">
        <v>84</v>
      </c>
      <c r="F25" s="25" t="s">
        <v>13</v>
      </c>
    </row>
    <row r="26" customFormat="false" ht="15" hidden="false" customHeight="true" outlineLevel="0" collapsed="false">
      <c r="A26" s="26" t="n">
        <v>1</v>
      </c>
      <c r="B26" s="12" t="s">
        <v>101</v>
      </c>
      <c r="C26" s="5"/>
      <c r="D26" s="5"/>
      <c r="E26" s="5"/>
      <c r="F26" s="5"/>
    </row>
    <row r="27" customFormat="false" ht="15" hidden="false" customHeight="true" outlineLevel="0" collapsed="false">
      <c r="A27" s="26" t="n">
        <v>2</v>
      </c>
      <c r="B27" s="12" t="s">
        <v>102</v>
      </c>
      <c r="C27" s="5"/>
      <c r="D27" s="5"/>
      <c r="E27" s="5"/>
      <c r="F27" s="5"/>
    </row>
    <row r="28" customFormat="false" ht="15" hidden="false" customHeight="true" outlineLevel="0" collapsed="false">
      <c r="A28" s="26" t="n">
        <v>3</v>
      </c>
      <c r="B28" s="12" t="s">
        <v>103</v>
      </c>
      <c r="C28" s="5"/>
      <c r="D28" s="5"/>
      <c r="E28" s="5"/>
      <c r="F28" s="5"/>
    </row>
    <row r="29" customFormat="false" ht="15" hidden="false" customHeight="true" outlineLevel="0" collapsed="false">
      <c r="A29" s="26" t="n">
        <v>4</v>
      </c>
      <c r="B29" s="12" t="s">
        <v>104</v>
      </c>
      <c r="C29" s="5"/>
      <c r="D29" s="5"/>
      <c r="E29" s="5"/>
      <c r="F29" s="5"/>
    </row>
    <row r="30" customFormat="false" ht="15" hidden="false" customHeight="true" outlineLevel="0" collapsed="false">
      <c r="A30" s="26" t="n">
        <v>5</v>
      </c>
      <c r="B30" s="12" t="s">
        <v>105</v>
      </c>
      <c r="C30" s="5"/>
      <c r="D30" s="5"/>
      <c r="E30" s="5"/>
      <c r="F30" s="5"/>
    </row>
    <row r="31" customFormat="false" ht="15" hidden="false" customHeight="true" outlineLevel="0" collapsed="false">
      <c r="A31" s="26" t="n">
        <v>6</v>
      </c>
      <c r="B31" s="12" t="s">
        <v>106</v>
      </c>
      <c r="C31" s="5"/>
      <c r="D31" s="5"/>
      <c r="E31" s="5"/>
      <c r="F31" s="5"/>
    </row>
    <row r="32" customFormat="false" ht="15" hidden="false" customHeight="true" outlineLevel="0" collapsed="false">
      <c r="A32" s="26" t="n">
        <v>7</v>
      </c>
      <c r="B32" s="12" t="s">
        <v>107</v>
      </c>
      <c r="C32" s="5"/>
      <c r="D32" s="5"/>
      <c r="E32" s="5"/>
      <c r="F32" s="5"/>
    </row>
  </sheetData>
  <mergeCells count="5">
    <mergeCell ref="A1:F1"/>
    <mergeCell ref="A2:F2"/>
    <mergeCell ref="A4:F4"/>
    <mergeCell ref="A14:F14"/>
    <mergeCell ref="A24:F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0"/>
    <col collapsed="false" customWidth="true" hidden="false" outlineLevel="0" max="4" min="3" style="1" width="25"/>
  </cols>
  <sheetData>
    <row r="1" customFormat="false" ht="36" hidden="false" customHeight="true" outlineLevel="0" collapsed="false">
      <c r="A1" s="11" t="s">
        <v>108</v>
      </c>
      <c r="B1" s="11"/>
      <c r="C1" s="11"/>
      <c r="D1" s="11"/>
    </row>
    <row r="3" customFormat="false" ht="15" hidden="false" customHeight="true" outlineLevel="0" collapsed="false">
      <c r="A3" s="7" t="s">
        <v>109</v>
      </c>
      <c r="B3" s="7"/>
      <c r="C3" s="7"/>
      <c r="D3" s="7"/>
    </row>
    <row r="4" customFormat="false" ht="15" hidden="false" customHeight="true" outlineLevel="0" collapsed="false">
      <c r="A4" s="3" t="s">
        <v>110</v>
      </c>
      <c r="B4" s="3"/>
      <c r="C4" s="3"/>
      <c r="D4" s="3"/>
    </row>
    <row r="5" customFormat="false" ht="15" hidden="false" customHeight="true" outlineLevel="0" collapsed="false">
      <c r="A5" s="29" t="n">
        <v>1</v>
      </c>
      <c r="B5" s="30" t="s">
        <v>111</v>
      </c>
      <c r="C5" s="30"/>
      <c r="D5" s="30"/>
    </row>
    <row r="6" customFormat="false" ht="15" hidden="false" customHeight="true" outlineLevel="0" collapsed="false">
      <c r="A6" s="29" t="n">
        <v>2</v>
      </c>
      <c r="B6" s="30" t="s">
        <v>112</v>
      </c>
      <c r="C6" s="30"/>
      <c r="D6" s="30"/>
    </row>
    <row r="7" customFormat="false" ht="15" hidden="false" customHeight="true" outlineLevel="0" collapsed="false">
      <c r="A7" s="29" t="n">
        <v>3</v>
      </c>
      <c r="B7" s="30" t="s">
        <v>113</v>
      </c>
      <c r="C7" s="30"/>
      <c r="D7" s="30"/>
    </row>
    <row r="8" customFormat="false" ht="15" hidden="false" customHeight="true" outlineLevel="0" collapsed="false">
      <c r="A8" s="29" t="n">
        <v>4</v>
      </c>
      <c r="B8" s="30" t="s">
        <v>114</v>
      </c>
      <c r="C8" s="30"/>
      <c r="D8" s="30"/>
    </row>
    <row r="9" customFormat="false" ht="15" hidden="false" customHeight="true" outlineLevel="0" collapsed="false">
      <c r="A9" s="29" t="n">
        <v>5</v>
      </c>
      <c r="B9" s="30" t="s">
        <v>115</v>
      </c>
      <c r="C9" s="30"/>
      <c r="D9" s="30"/>
    </row>
    <row r="11" customFormat="false" ht="15" hidden="false" customHeight="true" outlineLevel="0" collapsed="false">
      <c r="A11" s="7" t="s">
        <v>116</v>
      </c>
      <c r="B11" s="7"/>
      <c r="C11" s="7"/>
      <c r="D11" s="7"/>
    </row>
    <row r="12" customFormat="false" ht="15" hidden="false" customHeight="true" outlineLevel="0" collapsed="false">
      <c r="A12" s="3" t="s">
        <v>117</v>
      </c>
      <c r="B12" s="3"/>
      <c r="C12" s="3"/>
      <c r="D12" s="3"/>
    </row>
    <row r="13" customFormat="false" ht="15" hidden="false" customHeight="true" outlineLevel="0" collapsed="false">
      <c r="A13" s="29" t="n">
        <v>1</v>
      </c>
      <c r="B13" s="30" t="s">
        <v>118</v>
      </c>
      <c r="C13" s="30"/>
      <c r="D13" s="30"/>
    </row>
    <row r="14" customFormat="false" ht="15" hidden="false" customHeight="true" outlineLevel="0" collapsed="false">
      <c r="A14" s="29" t="n">
        <v>2</v>
      </c>
      <c r="B14" s="30" t="s">
        <v>119</v>
      </c>
      <c r="C14" s="30"/>
      <c r="D14" s="30"/>
    </row>
    <row r="15" customFormat="false" ht="15" hidden="false" customHeight="true" outlineLevel="0" collapsed="false">
      <c r="A15" s="29" t="n">
        <v>3</v>
      </c>
      <c r="B15" s="30" t="s">
        <v>120</v>
      </c>
      <c r="C15" s="30"/>
      <c r="D15" s="30"/>
    </row>
    <row r="16" customFormat="false" ht="15" hidden="false" customHeight="true" outlineLevel="0" collapsed="false">
      <c r="A16" s="29" t="n">
        <v>4</v>
      </c>
      <c r="B16" s="30" t="s">
        <v>121</v>
      </c>
      <c r="C16" s="30"/>
      <c r="D16" s="30"/>
    </row>
    <row r="17" customFormat="false" ht="15" hidden="false" customHeight="true" outlineLevel="0" collapsed="false">
      <c r="A17" s="29" t="n">
        <v>5</v>
      </c>
      <c r="B17" s="30" t="s">
        <v>122</v>
      </c>
      <c r="C17" s="30"/>
      <c r="D17" s="30"/>
    </row>
    <row r="19" customFormat="false" ht="15" hidden="false" customHeight="true" outlineLevel="0" collapsed="false">
      <c r="A19" s="7" t="s">
        <v>123</v>
      </c>
      <c r="B19" s="7"/>
      <c r="C19" s="7"/>
      <c r="D19" s="7"/>
    </row>
    <row r="20" customFormat="false" ht="15" hidden="false" customHeight="true" outlineLevel="0" collapsed="false">
      <c r="A20" s="3" t="s">
        <v>124</v>
      </c>
      <c r="B20" s="3"/>
      <c r="C20" s="3"/>
      <c r="D20" s="3"/>
    </row>
    <row r="21" customFormat="false" ht="15" hidden="false" customHeight="true" outlineLevel="0" collapsed="false">
      <c r="A21" s="29" t="n">
        <v>1</v>
      </c>
      <c r="B21" s="30" t="s">
        <v>125</v>
      </c>
      <c r="C21" s="30"/>
      <c r="D21" s="30"/>
    </row>
    <row r="22" customFormat="false" ht="15" hidden="false" customHeight="true" outlineLevel="0" collapsed="false">
      <c r="A22" s="29" t="n">
        <v>2</v>
      </c>
      <c r="B22" s="30" t="s">
        <v>126</v>
      </c>
      <c r="C22" s="30"/>
      <c r="D22" s="30"/>
    </row>
    <row r="23" customFormat="false" ht="15" hidden="false" customHeight="true" outlineLevel="0" collapsed="false">
      <c r="A23" s="29" t="n">
        <v>3</v>
      </c>
      <c r="B23" s="30" t="s">
        <v>127</v>
      </c>
      <c r="C23" s="30"/>
      <c r="D23" s="30"/>
    </row>
    <row r="24" customFormat="false" ht="15" hidden="false" customHeight="true" outlineLevel="0" collapsed="false">
      <c r="A24" s="29" t="n">
        <v>4</v>
      </c>
      <c r="B24" s="30" t="s">
        <v>128</v>
      </c>
      <c r="C24" s="30"/>
      <c r="D24" s="30"/>
    </row>
    <row r="25" customFormat="false" ht="15" hidden="false" customHeight="true" outlineLevel="0" collapsed="false">
      <c r="A25" s="29" t="n">
        <v>5</v>
      </c>
      <c r="B25" s="30" t="s">
        <v>129</v>
      </c>
      <c r="C25" s="30"/>
      <c r="D25" s="30"/>
    </row>
    <row r="27" customFormat="false" ht="15" hidden="false" customHeight="true" outlineLevel="0" collapsed="false">
      <c r="A27" s="7" t="s">
        <v>130</v>
      </c>
      <c r="B27" s="7"/>
      <c r="C27" s="7"/>
      <c r="D27" s="7"/>
    </row>
    <row r="28" customFormat="false" ht="15" hidden="false" customHeight="true" outlineLevel="0" collapsed="false">
      <c r="A28" s="3" t="s">
        <v>131</v>
      </c>
      <c r="B28" s="3"/>
      <c r="C28" s="3"/>
      <c r="D28" s="3"/>
    </row>
    <row r="29" customFormat="false" ht="15" hidden="false" customHeight="true" outlineLevel="0" collapsed="false">
      <c r="A29" s="29" t="n">
        <v>1</v>
      </c>
      <c r="B29" s="30" t="s">
        <v>132</v>
      </c>
      <c r="C29" s="30"/>
      <c r="D29" s="30"/>
    </row>
    <row r="30" customFormat="false" ht="15" hidden="false" customHeight="true" outlineLevel="0" collapsed="false">
      <c r="A30" s="29" t="n">
        <v>2</v>
      </c>
      <c r="B30" s="30" t="s">
        <v>133</v>
      </c>
      <c r="C30" s="30"/>
      <c r="D30" s="30"/>
    </row>
    <row r="31" customFormat="false" ht="15" hidden="false" customHeight="true" outlineLevel="0" collapsed="false">
      <c r="A31" s="29" t="n">
        <v>3</v>
      </c>
      <c r="B31" s="30" t="s">
        <v>134</v>
      </c>
      <c r="C31" s="30"/>
      <c r="D31" s="30"/>
    </row>
    <row r="32" customFormat="false" ht="15" hidden="false" customHeight="true" outlineLevel="0" collapsed="false">
      <c r="A32" s="29" t="n">
        <v>4</v>
      </c>
      <c r="B32" s="30" t="s">
        <v>135</v>
      </c>
      <c r="C32" s="30"/>
      <c r="D32" s="30"/>
    </row>
    <row r="33" customFormat="false" ht="15" hidden="false" customHeight="true" outlineLevel="0" collapsed="false">
      <c r="A33" s="29" t="n">
        <v>5</v>
      </c>
      <c r="B33" s="30" t="s">
        <v>136</v>
      </c>
      <c r="C33" s="30"/>
      <c r="D33" s="30"/>
    </row>
  </sheetData>
  <mergeCells count="29">
    <mergeCell ref="A1:D1"/>
    <mergeCell ref="A3:D3"/>
    <mergeCell ref="A4:D4"/>
    <mergeCell ref="B5:D5"/>
    <mergeCell ref="B6:D6"/>
    <mergeCell ref="B7:D7"/>
    <mergeCell ref="B8:D8"/>
    <mergeCell ref="B9:D9"/>
    <mergeCell ref="A11:D11"/>
    <mergeCell ref="A12:D12"/>
    <mergeCell ref="B13:D13"/>
    <mergeCell ref="B14:D14"/>
    <mergeCell ref="B15:D15"/>
    <mergeCell ref="B16:D16"/>
    <mergeCell ref="B17:D17"/>
    <mergeCell ref="A19:D19"/>
    <mergeCell ref="A20:D20"/>
    <mergeCell ref="B21:D21"/>
    <mergeCell ref="B22:D22"/>
    <mergeCell ref="B23:D23"/>
    <mergeCell ref="B24:D24"/>
    <mergeCell ref="B25:D25"/>
    <mergeCell ref="A27:D27"/>
    <mergeCell ref="A28:D28"/>
    <mergeCell ref="B29:D29"/>
    <mergeCell ref="B30:D30"/>
    <mergeCell ref="B31:D31"/>
    <mergeCell ref="B32:D32"/>
    <mergeCell ref="B33:D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2026-05-03T11:29:59Z</dcterms:created>
  <dc:creator>openpyxl</dc:creator>
  <dc:description/>
  <dc:language>en-US</dc:language>
  <cp:lastModifiedBy/>
  <dcterms:modified xsi:type="dcterms:W3CDTF">2026-10-17T11:30:00Z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